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filterPrivacy="1" defaultThemeVersion="166925"/>
  <xr:revisionPtr revIDLastSave="0" documentId="13_ncr:1_{509478D1-3953-4D07-9756-F3B69F9B7CE9}" xr6:coauthVersionLast="36" xr6:coauthVersionMax="36" xr10:uidLastSave="{00000000-0000-0000-0000-000000000000}"/>
  <bookViews>
    <workbookView xWindow="0" yWindow="0" windowWidth="19200" windowHeight="11775" xr2:uid="{86694593-28D1-4B38-ADBC-F7E7192245E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98" i="1" l="1"/>
  <c r="M97" i="1"/>
  <c r="M84" i="1"/>
  <c r="M82" i="1"/>
  <c r="L81" i="1"/>
  <c r="M71" i="1"/>
  <c r="J70" i="1"/>
  <c r="J69" i="1"/>
  <c r="M41" i="1"/>
  <c r="M35" i="1"/>
  <c r="L34" i="1"/>
  <c r="M21" i="1"/>
  <c r="M20" i="1"/>
  <c r="J20" i="1"/>
  <c r="M19" i="1"/>
  <c r="J19" i="1"/>
  <c r="M18" i="1"/>
  <c r="J18" i="1"/>
  <c r="M17" i="1"/>
  <c r="J17" i="1"/>
  <c r="M16" i="1"/>
  <c r="J16" i="1"/>
  <c r="M15" i="1"/>
  <c r="J15" i="1"/>
  <c r="M11" i="1"/>
  <c r="J11" i="1"/>
  <c r="M4" i="1"/>
  <c r="M3" i="1"/>
  <c r="M2" i="1"/>
</calcChain>
</file>

<file path=xl/sharedStrings.xml><?xml version="1.0" encoding="utf-8"?>
<sst xmlns="http://schemas.openxmlformats.org/spreadsheetml/2006/main" count="886" uniqueCount="272">
  <si>
    <t>CIG</t>
  </si>
  <si>
    <t xml:space="preserve"> Cod. Fisc. proponente</t>
  </si>
  <si>
    <t xml:space="preserve"> Struttura Proponente</t>
  </si>
  <si>
    <t xml:space="preserve">  Oggetto bando</t>
  </si>
  <si>
    <t xml:space="preserve">  Proc. scelta  contraente</t>
  </si>
  <si>
    <t xml:space="preserve"> Cod. Fisc. operatori offerta</t>
  </si>
  <si>
    <t xml:space="preserve"> Rag. sociale operatori offerta</t>
  </si>
  <si>
    <t xml:space="preserve">  C.F. Aggiudicatario</t>
  </si>
  <si>
    <t>Rag. Sociale Aggiudicatario</t>
  </si>
  <si>
    <t>Importo aggiudicazione</t>
  </si>
  <si>
    <t>Data effettivo inizio lavori</t>
  </si>
  <si>
    <t xml:space="preserve"> Data ultimazione lavori</t>
  </si>
  <si>
    <t>Somme liquidate</t>
  </si>
  <si>
    <t>Z2D21DDD15</t>
  </si>
  <si>
    <t>03991350376</t>
  </si>
  <si>
    <t>ECOCERVED SCARL</t>
  </si>
  <si>
    <t>ACQUISTO HARDWARE</t>
  </si>
  <si>
    <t xml:space="preserve">23-AFFIDAMENTO IN ECONOMIA - AFFIDAMENTO DIRETTO </t>
  </si>
  <si>
    <t>02778750246</t>
  </si>
  <si>
    <t>SOLUZIONE UFFICIO SRL</t>
  </si>
  <si>
    <t>ZDF21C4CFC</t>
  </si>
  <si>
    <t>SVILUPPO sw mud</t>
  </si>
  <si>
    <t>04377170271</t>
  </si>
  <si>
    <t>BRAINSIX SRL</t>
  </si>
  <si>
    <t>Z6721BD94D</t>
  </si>
  <si>
    <t>SERVIZIO SOSTITUTIVO DI MENSA</t>
  </si>
  <si>
    <t>03543000370</t>
  </si>
  <si>
    <t>DAY RISTOSERVICE SPA</t>
  </si>
  <si>
    <t>Z7521AF0C8</t>
  </si>
  <si>
    <t>ACQUISTO TONER PER SEGRETERIA ALBO PRESSO MIN. AMBIENTE</t>
  </si>
  <si>
    <t>01121130197</t>
  </si>
  <si>
    <t>C2 SRL</t>
  </si>
  <si>
    <t>Z6421AB83C</t>
  </si>
  <si>
    <t>gestione business travel</t>
  </si>
  <si>
    <t>00637950015</t>
  </si>
  <si>
    <t>CISALPINA TOURS SRL</t>
  </si>
  <si>
    <t>04909580583</t>
  </si>
  <si>
    <t>CARLSON WAGON LIT</t>
  </si>
  <si>
    <t>00550580260</t>
  </si>
  <si>
    <t>Ventura Spa</t>
  </si>
  <si>
    <t>ZC021A1AAA</t>
  </si>
  <si>
    <t>01446670380</t>
  </si>
  <si>
    <t>CENTRO COMPUTER S.P.A.</t>
  </si>
  <si>
    <t>Z1722D738B</t>
  </si>
  <si>
    <t>RINNOVO CAREPACKE</t>
  </si>
  <si>
    <t xml:space="preserve">02048930206 </t>
  </si>
  <si>
    <t>KORA SISTEMI INFORMATICI</t>
  </si>
  <si>
    <t>ZAC22CE847</t>
  </si>
  <si>
    <t>ACQUISTO HW/SW</t>
  </si>
  <si>
    <t>03340710270</t>
  </si>
  <si>
    <t>ADPARTNERS SRL</t>
  </si>
  <si>
    <t>Z9222AB74E</t>
  </si>
  <si>
    <t>TONER ATTREZZATURE PER UFFICIO</t>
  </si>
  <si>
    <t>08573761007</t>
  </si>
  <si>
    <t>FINBUC S.R.L.</t>
  </si>
  <si>
    <t>Z9A228A8FD</t>
  </si>
  <si>
    <t>SERVIZI DI RECRUITMENT PERSONALE INFORMATICO</t>
  </si>
  <si>
    <t>03506870967</t>
  </si>
  <si>
    <t>EXPERIS</t>
  </si>
  <si>
    <t>12730090151</t>
  </si>
  <si>
    <t>RANDSTAD ITALIA HIVEJOB</t>
  </si>
  <si>
    <t>Z6C224837D</t>
  </si>
  <si>
    <t>global service - pulizia uffici Bologna</t>
  </si>
  <si>
    <t>07429811214</t>
  </si>
  <si>
    <t>RASCIESA</t>
  </si>
  <si>
    <t>03312541208</t>
  </si>
  <si>
    <t>ASTERIX SRL</t>
  </si>
  <si>
    <t>01711970333</t>
  </si>
  <si>
    <t>OPEN CLEAN</t>
  </si>
  <si>
    <t>02133430567</t>
  </si>
  <si>
    <t>GLOBAL SERVICE</t>
  </si>
  <si>
    <t>02232260402</t>
  </si>
  <si>
    <t>ECO SERVICE</t>
  </si>
  <si>
    <t>02202680407</t>
  </si>
  <si>
    <t>LA FRATERNITA'</t>
  </si>
  <si>
    <t>ZB7223EC1F</t>
  </si>
  <si>
    <t>Z5021FE45C</t>
  </si>
  <si>
    <t>Servizio di consulenza ed assistenza di carattere fiscale</t>
  </si>
  <si>
    <t>03351131200</t>
  </si>
  <si>
    <t>STUDIO CANTONI GARAGNANI</t>
  </si>
  <si>
    <t>STUDIO ASSOCIATO CANTONI GARAGNANI</t>
  </si>
  <si>
    <t>Z1821DDD4E</t>
  </si>
  <si>
    <t>73802685D1</t>
  </si>
  <si>
    <t>Fornitura buoni pasto</t>
  </si>
  <si>
    <t>26-AFFIDAMENTO DIRETTO IN ADESIONE AD ACCORDO QUADRO/CONVENZIONE</t>
  </si>
  <si>
    <t>05892970152</t>
  </si>
  <si>
    <t>SODEXO MOTIVATION SOLUTIONS ITALIA S.R.L.</t>
  </si>
  <si>
    <t>738030003B</t>
  </si>
  <si>
    <t>73782883DF</t>
  </si>
  <si>
    <t>7378180ABD</t>
  </si>
  <si>
    <t>01014660417</t>
  </si>
  <si>
    <t>EDENRED ITALIA SRL</t>
  </si>
  <si>
    <t>73782536FC</t>
  </si>
  <si>
    <t>757768035B</t>
  </si>
  <si>
    <t>ACQUISTO BIGLIETTI TRENI 2018</t>
  </si>
  <si>
    <t>05403151003</t>
  </si>
  <si>
    <t>TRENITALIA</t>
  </si>
  <si>
    <t>Z9D2313C16</t>
  </si>
  <si>
    <t>GESTIONE EVENTI PER LA PROMOZIONE DEI SERVIZI ISTITUZIONALI</t>
  </si>
  <si>
    <t>06490200489</t>
  </si>
  <si>
    <t>CRASSO SRL</t>
  </si>
  <si>
    <t>01542190978</t>
  </si>
  <si>
    <t>Villa La Vedetta</t>
  </si>
  <si>
    <t xml:space="preserve">04318780485 </t>
  </si>
  <si>
    <t>La Loggia</t>
  </si>
  <si>
    <t>ZA52301915</t>
  </si>
  <si>
    <t>MONITOR PER SEZIONE LAZIO</t>
  </si>
  <si>
    <t>FLJLSN84S03L483C</t>
  </si>
  <si>
    <t>NUVOLA POINT DI FLAJS ALESSANDRO</t>
  </si>
  <si>
    <t>ZAC2301902</t>
  </si>
  <si>
    <t>ATTREZZATURE SEZIONE LAZIO</t>
  </si>
  <si>
    <t>01193630520</t>
  </si>
  <si>
    <t>STUDIO DI INFORMATICA SNC</t>
  </si>
  <si>
    <t>ZCA225251C</t>
  </si>
  <si>
    <t>CONSULENZA FISCALE BILANCIO 2018/2019/2020</t>
  </si>
  <si>
    <t>SLALNI72R66A944P</t>
  </si>
  <si>
    <t>DOTTORESSA ILENIA SALA</t>
  </si>
  <si>
    <t>ZB6246C232</t>
  </si>
  <si>
    <t>ACQUISTODISTRUGGI DOCUMENTI</t>
  </si>
  <si>
    <t>Z472414D81</t>
  </si>
  <si>
    <t>FORMAZIONE E LEARNING SICUREZZA SUL LAVORO</t>
  </si>
  <si>
    <t xml:space="preserve"> 02024061000 </t>
  </si>
  <si>
    <t>INFORMA</t>
  </si>
  <si>
    <t>ZA823A0F1C</t>
  </si>
  <si>
    <t>SOFTWARE</t>
  </si>
  <si>
    <t>ZF3231B164</t>
  </si>
  <si>
    <t>ACQUISTO ATTREZZATURE SEZIONE VALDOSTANA</t>
  </si>
  <si>
    <t>Z72231732B</t>
  </si>
  <si>
    <t>COSTI PER SPESE VIVE ASSEMBLE ALBO</t>
  </si>
  <si>
    <t>Z292475D58</t>
  </si>
  <si>
    <t>ACQUISTO LICENZE POWER BI</t>
  </si>
  <si>
    <t>04066840283</t>
  </si>
  <si>
    <t>ITS DI LUCA VOLPATO</t>
  </si>
  <si>
    <t>Z89240DEDA</t>
  </si>
  <si>
    <t xml:space="preserve">
REALIZZAZIONE MOCKUP PORTALE AMBIENTE</t>
  </si>
  <si>
    <t xml:space="preserve">08-AFFIDAMENTO IN ECONOMIA - COTTIMO FIDUCIARIO </t>
  </si>
  <si>
    <t>06562351004</t>
  </si>
  <si>
    <t>19Novanta Communication Partners Srl</t>
  </si>
  <si>
    <t>02063520411</t>
  </si>
  <si>
    <t>Websolute Spa</t>
  </si>
  <si>
    <t>09929201003</t>
  </si>
  <si>
    <t>The Kitchen Produzioni Fotografiche Srl</t>
  </si>
  <si>
    <t>ZEA235D3D5</t>
  </si>
  <si>
    <t xml:space="preserve">  
Servizio di Data Protection Officer (“DPO”) per il rispetto di quanto previsto dall’art. 39 del GDPR </t>
  </si>
  <si>
    <t>03849180165</t>
  </si>
  <si>
    <t>M2i consulting srl</t>
  </si>
  <si>
    <t>05124350280</t>
  </si>
  <si>
    <t>Xifram Srl</t>
  </si>
  <si>
    <t>D5DRNT74B27H5015S</t>
  </si>
  <si>
    <t>Avv. Renato Desideri</t>
  </si>
  <si>
    <t>02817851203</t>
  </si>
  <si>
    <t>3CiME Technology srl</t>
  </si>
  <si>
    <t>06477661216</t>
  </si>
  <si>
    <t>Upfront Advisory Srl</t>
  </si>
  <si>
    <t>02641790841</t>
  </si>
  <si>
    <t>Sicef Srl</t>
  </si>
  <si>
    <t>06946520159</t>
  </si>
  <si>
    <t>Studio Pirola Pennuto Zei &amp; Associati</t>
  </si>
  <si>
    <t>MNOLDA56L05L063R</t>
  </si>
  <si>
    <t>Avv. Aldo Monea</t>
  </si>
  <si>
    <t>Z10249C825</t>
  </si>
  <si>
    <t>FORMAZIONE SICUREZZA SUL LAVORO</t>
  </si>
  <si>
    <t>00453310351</t>
  </si>
  <si>
    <t>IFOA</t>
  </si>
  <si>
    <t xml:space="preserve">03891750246 </t>
  </si>
  <si>
    <t>FOREMA NIUKO</t>
  </si>
  <si>
    <t>Z562117988</t>
  </si>
  <si>
    <t>Supporto alla analisi e valutazione dei possibili sviluppi delle attività informatiche</t>
  </si>
  <si>
    <t>04302330404</t>
  </si>
  <si>
    <t>G.G.G. SOCIETA' A RESPONSABILITA' LIMITATA SEMPLIFICATA</t>
  </si>
  <si>
    <t>02574910366</t>
  </si>
  <si>
    <t>AESS</t>
  </si>
  <si>
    <t>03002431207</t>
  </si>
  <si>
    <t>BLUEGREEN STRATEGY SRL</t>
  </si>
  <si>
    <t>02510481209</t>
  </si>
  <si>
    <t>COSEA TARIFFA &amp; SERVIZI SRL</t>
  </si>
  <si>
    <t>0111290377</t>
  </si>
  <si>
    <t>SCS AZIONINNOVA</t>
  </si>
  <si>
    <t>ZDC24A2754</t>
  </si>
  <si>
    <t xml:space="preserve">CONSULENZA SPECIALISTICA AMBIENTALE SU EMISSIONI </t>
  </si>
  <si>
    <t>02323500419</t>
  </si>
  <si>
    <t>ESALEX</t>
  </si>
  <si>
    <t>03399890270</t>
  </si>
  <si>
    <t>AEQUILIBRIA</t>
  </si>
  <si>
    <t>02687761201</t>
  </si>
  <si>
    <t>NOMISMA ENERGIA</t>
  </si>
  <si>
    <t>7597137BC5</t>
  </si>
  <si>
    <t>Fornitura Licenze SW</t>
  </si>
  <si>
    <t>00488410010</t>
  </si>
  <si>
    <t>TELECOM ITALIA</t>
  </si>
  <si>
    <t>Z2B24C13DC</t>
  </si>
  <si>
    <t xml:space="preserve">ACQUISTO DOTAZIONI TECNOLOGICHE </t>
  </si>
  <si>
    <t>07785971008</t>
  </si>
  <si>
    <t>SIGMA SRL</t>
  </si>
  <si>
    <t>ZE324E019B</t>
  </si>
  <si>
    <t>FORNUITURA SWITCH</t>
  </si>
  <si>
    <t>Z0424F1AB4</t>
  </si>
  <si>
    <t xml:space="preserve">Fornitura, installazione e manutenzione impianto aria condizionata </t>
  </si>
  <si>
    <t>04060140284</t>
  </si>
  <si>
    <t>ESTPROPERTY S.r.l.</t>
  </si>
  <si>
    <t>02189100288</t>
  </si>
  <si>
    <t>RCV VANIA IMPIANTI</t>
  </si>
  <si>
    <t>Z18250B216</t>
  </si>
  <si>
    <t xml:space="preserve">  POLIZZA AUTO AZIENDALE </t>
  </si>
  <si>
    <t>00409920584</t>
  </si>
  <si>
    <t>Generali Italia S.p.A.</t>
  </si>
  <si>
    <t>Z6D25134D9</t>
  </si>
  <si>
    <t xml:space="preserve">SPESE DI SOGGIORNO PERSONALE AZIENDALE PER EVENTI PROMOZIONALI SERVIZI ISTITUZIONALI </t>
  </si>
  <si>
    <t>03552060406</t>
  </si>
  <si>
    <t>HOTLE MILTON RIMINI</t>
  </si>
  <si>
    <t>03472560402</t>
  </si>
  <si>
    <t>HOTEL SPORTING RIMINI</t>
  </si>
  <si>
    <t>03250000407</t>
  </si>
  <si>
    <t>HOTEL IMPERIALE RIMINI</t>
  </si>
  <si>
    <t>ZE6252AAAA</t>
  </si>
  <si>
    <t>04160880243</t>
  </si>
  <si>
    <t>STEMA SRL</t>
  </si>
  <si>
    <t>Z31253F06B</t>
  </si>
  <si>
    <t>ZC7256B878</t>
  </si>
  <si>
    <t xml:space="preserve">  
SERVIZI PER LA PRODUZIONE DI MATERIALE PROMOZIONALE </t>
  </si>
  <si>
    <t>Z1A256BCD3</t>
  </si>
  <si>
    <t>Attività di audit al Sistema di Gestione della Qualità e al Sistema di Gestione della
Sicurezza delle Informazioni</t>
  </si>
  <si>
    <t>GLLCSR73B11F205B</t>
  </si>
  <si>
    <t>DOTTOR CESARE GALLOTTI</t>
  </si>
  <si>
    <t>DCRFRZ64A10A944H</t>
  </si>
  <si>
    <t>ING. FABRIZIO DI CROSTA</t>
  </si>
  <si>
    <t>76483924BE</t>
  </si>
  <si>
    <t>NOLEGGIO MULTIFUNZIONE</t>
  </si>
  <si>
    <t>01788080156</t>
  </si>
  <si>
    <t>KYOCERA DOCUMENT SOLUTIONS ITALIA S.P.A.</t>
  </si>
  <si>
    <t>ZF5259480E</t>
  </si>
  <si>
    <t>RINNOVO SA LICENZE</t>
  </si>
  <si>
    <t>04305261002</t>
  </si>
  <si>
    <t>OOPSYSTEMS</t>
  </si>
  <si>
    <t>Z3C25B0554</t>
  </si>
  <si>
    <t>DOTAZIONI HARDWARE</t>
  </si>
  <si>
    <t>05984211218</t>
  </si>
  <si>
    <t>R-STORE SPA</t>
  </si>
  <si>
    <t>Z3C25B421E</t>
  </si>
  <si>
    <t xml:space="preserve">MAN.NE ES ASS.ZA APPLICATIVA PORTALE AMBIENTE </t>
  </si>
  <si>
    <t>ZC425EFE74</t>
  </si>
  <si>
    <t xml:space="preserve">arredi per sede padova </t>
  </si>
  <si>
    <t>00504790221</t>
  </si>
  <si>
    <t>CAPPELLETTI SOCIETA' UNIPERSONALE</t>
  </si>
  <si>
    <t>ZD325EFE93</t>
  </si>
  <si>
    <t xml:space="preserve">ACQUISTO HARDWARE SEDE PADOVA </t>
  </si>
  <si>
    <t>04179650249</t>
  </si>
  <si>
    <t>ZEMA SRL</t>
  </si>
  <si>
    <t>ZBB262A55B</t>
  </si>
  <si>
    <t>7649082E23</t>
  </si>
  <si>
    <t>SERVIZIO MICROSOFT PREMIER SUPPORT</t>
  </si>
  <si>
    <t>08106710158</t>
  </si>
  <si>
    <t>MICROSOFT SRL</t>
  </si>
  <si>
    <t>Z1326B396D</t>
  </si>
  <si>
    <t>ACQUISTI FLEXIBLE BENEFIT</t>
  </si>
  <si>
    <t>ZA9262DF41</t>
  </si>
  <si>
    <t xml:space="preserve"> 	
CERTIFICAZIONE SISTEMA QUALITA' </t>
  </si>
  <si>
    <t>02603680246</t>
  </si>
  <si>
    <t>CSQA</t>
  </si>
  <si>
    <t>11498640157</t>
  </si>
  <si>
    <t>BUREAU VERITAS</t>
  </si>
  <si>
    <t>12898410159</t>
  </si>
  <si>
    <t>IMQ</t>
  </si>
  <si>
    <t>00000000000</t>
  </si>
  <si>
    <t>GESTIONE INTEGRATA DELLA SALUE E SICUREZZA SUI LUOGHI DI LAVORO</t>
  </si>
  <si>
    <t>24-AFFIDAMENTO DIRETTO A SOCIETA  IN HOUSE</t>
  </si>
  <si>
    <t xml:space="preserve">02313821007 </t>
  </si>
  <si>
    <t>INFOCAMERE</t>
  </si>
  <si>
    <t>SERVIZIO CONTACT CENTER MUD</t>
  </si>
  <si>
    <t>SUPPORTO RISCOSSIONE DIRITTI ALBO NAZIONALE GESTORI AMBIENTALI</t>
  </si>
  <si>
    <t>ESECUZIONE TEST VULNERABILITA' PER LE APPLICAZIONI WEB ECOCERVED</t>
  </si>
  <si>
    <t>Integrazione Modulo pagamenti PagoPA con servizio AGEST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</si>
</sst>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2" borderId="1" xfId="0" applyFont="1" applyFill="1" applyBorder="1"/>
    <xf numFmtId="43" fontId="2" fillId="2" borderId="1" xfId="1" applyFon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154F5-3E2E-4767-B023-91097384E1E9}">
  <dimension ref="A1:M98"/>
  <sheetViews>
    <sheetView tabSelected="1" topLeftCell="G1" workbookViewId="0">
      <selection sqref="A1:XFD1"/>
    </sheetView>
  </sheetViews>
  <sheetFormatPr defaultRowHeight="15" x14ac:dyDescent="0.25"/>
  <cols>
    <col min="1" max="1" width="12.28515625" bestFit="1" customWidth="1"/>
    <col min="2" max="2" width="21" bestFit="1" customWidth="1"/>
    <col min="3" max="3" width="20.5703125" bestFit="1" customWidth="1"/>
    <col min="4" max="4" width="73.85546875" customWidth="1"/>
    <col min="5" max="5" width="24.42578125" customWidth="1"/>
    <col min="6" max="6" width="11.7109375" customWidth="1"/>
    <col min="7" max="7" width="27" customWidth="1"/>
    <col min="8" max="8" width="10.140625" customWidth="1"/>
    <col min="9" max="9" width="55.5703125" bestFit="1" customWidth="1"/>
    <col min="10" max="10" width="22.140625" bestFit="1" customWidth="1"/>
    <col min="11" max="11" width="24.42578125" bestFit="1" customWidth="1"/>
    <col min="12" max="12" width="22.28515625" bestFit="1" customWidth="1"/>
    <col min="13" max="13" width="16.28515625" style="2" bestFit="1" customWidth="1"/>
    <col min="14" max="14" width="11.28515625" bestFit="1" customWidth="1"/>
  </cols>
  <sheetData>
    <row r="1" spans="1:13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</row>
    <row r="2" spans="1:13" x14ac:dyDescent="0.25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18</v>
      </c>
      <c r="I2" t="s">
        <v>19</v>
      </c>
      <c r="J2" s="2">
        <v>2151.04</v>
      </c>
      <c r="K2" s="1">
        <v>43101</v>
      </c>
      <c r="L2" s="1">
        <v>43465</v>
      </c>
      <c r="M2" s="2">
        <f>+J2</f>
        <v>2151.04</v>
      </c>
    </row>
    <row r="3" spans="1:13" x14ac:dyDescent="0.25">
      <c r="A3" t="s">
        <v>20</v>
      </c>
      <c r="B3" t="s">
        <v>14</v>
      </c>
      <c r="C3" t="s">
        <v>15</v>
      </c>
      <c r="D3" t="s">
        <v>21</v>
      </c>
      <c r="E3" t="s">
        <v>17</v>
      </c>
      <c r="F3" t="s">
        <v>22</v>
      </c>
      <c r="G3" t="s">
        <v>23</v>
      </c>
      <c r="H3" t="s">
        <v>22</v>
      </c>
      <c r="I3" t="s">
        <v>23</v>
      </c>
      <c r="J3" s="2">
        <v>7600</v>
      </c>
      <c r="K3" s="1">
        <v>43101</v>
      </c>
      <c r="L3" s="1">
        <v>43465</v>
      </c>
      <c r="M3" s="2">
        <f>+J3</f>
        <v>7600</v>
      </c>
    </row>
    <row r="4" spans="1:13" x14ac:dyDescent="0.25">
      <c r="A4" t="s">
        <v>24</v>
      </c>
      <c r="B4" t="s">
        <v>14</v>
      </c>
      <c r="C4" t="s">
        <v>15</v>
      </c>
      <c r="D4" t="s">
        <v>25</v>
      </c>
      <c r="E4" t="s">
        <v>17</v>
      </c>
      <c r="F4" t="s">
        <v>26</v>
      </c>
      <c r="G4" t="s">
        <v>27</v>
      </c>
      <c r="H4" t="s">
        <v>26</v>
      </c>
      <c r="I4" t="s">
        <v>27</v>
      </c>
      <c r="J4" s="2">
        <v>32469.360000000001</v>
      </c>
      <c r="K4" s="1">
        <v>43101</v>
      </c>
      <c r="L4" s="1">
        <v>43220</v>
      </c>
      <c r="M4" s="2">
        <f>+J4</f>
        <v>32469.360000000001</v>
      </c>
    </row>
    <row r="5" spans="1:13" x14ac:dyDescent="0.25">
      <c r="A5" t="s">
        <v>28</v>
      </c>
      <c r="B5" t="s">
        <v>14</v>
      </c>
      <c r="C5" t="s">
        <v>15</v>
      </c>
      <c r="D5" t="s">
        <v>29</v>
      </c>
      <c r="E5" t="s">
        <v>17</v>
      </c>
      <c r="F5" t="s">
        <v>30</v>
      </c>
      <c r="G5" t="s">
        <v>31</v>
      </c>
      <c r="H5" t="s">
        <v>30</v>
      </c>
      <c r="I5" t="s">
        <v>31</v>
      </c>
      <c r="J5" s="2">
        <v>770.72</v>
      </c>
      <c r="K5" s="1">
        <v>43101</v>
      </c>
      <c r="L5" s="1">
        <v>43465</v>
      </c>
      <c r="M5" s="2">
        <v>770.72</v>
      </c>
    </row>
    <row r="6" spans="1:13" x14ac:dyDescent="0.25">
      <c r="A6" t="s">
        <v>32</v>
      </c>
      <c r="B6" t="s">
        <v>14</v>
      </c>
      <c r="C6" t="s">
        <v>15</v>
      </c>
      <c r="D6" t="s">
        <v>33</v>
      </c>
      <c r="E6" t="s">
        <v>17</v>
      </c>
      <c r="F6" t="s">
        <v>34</v>
      </c>
      <c r="G6" t="s">
        <v>35</v>
      </c>
      <c r="H6" t="s">
        <v>34</v>
      </c>
      <c r="I6" t="s">
        <v>35</v>
      </c>
      <c r="J6" s="2">
        <v>10000</v>
      </c>
      <c r="K6" s="1">
        <v>43101</v>
      </c>
      <c r="L6" s="1">
        <v>43465</v>
      </c>
      <c r="M6" s="2">
        <v>2126.12</v>
      </c>
    </row>
    <row r="7" spans="1:13" x14ac:dyDescent="0.25">
      <c r="A7" t="s">
        <v>32</v>
      </c>
      <c r="B7" t="s">
        <v>14</v>
      </c>
      <c r="C7" t="s">
        <v>15</v>
      </c>
      <c r="D7" t="s">
        <v>33</v>
      </c>
      <c r="E7" t="s">
        <v>17</v>
      </c>
      <c r="F7" t="s">
        <v>36</v>
      </c>
      <c r="G7" t="s">
        <v>37</v>
      </c>
      <c r="H7" t="s">
        <v>34</v>
      </c>
      <c r="I7" t="s">
        <v>35</v>
      </c>
      <c r="J7" s="2">
        <v>10000</v>
      </c>
      <c r="K7" s="1">
        <v>43101</v>
      </c>
      <c r="L7" s="1">
        <v>43465</v>
      </c>
    </row>
    <row r="8" spans="1:13" x14ac:dyDescent="0.25">
      <c r="A8" t="s">
        <v>32</v>
      </c>
      <c r="B8" t="s">
        <v>14</v>
      </c>
      <c r="C8" t="s">
        <v>15</v>
      </c>
      <c r="D8" t="s">
        <v>33</v>
      </c>
      <c r="E8" t="s">
        <v>17</v>
      </c>
      <c r="F8" t="s">
        <v>38</v>
      </c>
      <c r="G8" t="s">
        <v>39</v>
      </c>
      <c r="H8" t="s">
        <v>34</v>
      </c>
      <c r="I8" t="s">
        <v>35</v>
      </c>
      <c r="J8" s="2">
        <v>10000</v>
      </c>
      <c r="K8" s="1">
        <v>43101</v>
      </c>
      <c r="L8" s="1">
        <v>43465</v>
      </c>
    </row>
    <row r="9" spans="1:13" x14ac:dyDescent="0.25">
      <c r="A9" t="s">
        <v>40</v>
      </c>
      <c r="B9" t="s">
        <v>14</v>
      </c>
      <c r="C9" t="s">
        <v>15</v>
      </c>
      <c r="D9" t="s">
        <v>16</v>
      </c>
      <c r="E9" t="s">
        <v>17</v>
      </c>
      <c r="F9" t="s">
        <v>41</v>
      </c>
      <c r="G9" t="s">
        <v>42</v>
      </c>
      <c r="H9" t="s">
        <v>41</v>
      </c>
      <c r="I9" t="s">
        <v>42</v>
      </c>
      <c r="J9" s="2">
        <v>2161</v>
      </c>
      <c r="K9" s="1">
        <v>43101</v>
      </c>
      <c r="L9" s="1">
        <v>43465</v>
      </c>
      <c r="M9" s="2">
        <v>2161</v>
      </c>
    </row>
    <row r="10" spans="1:13" x14ac:dyDescent="0.25">
      <c r="A10" t="s">
        <v>43</v>
      </c>
      <c r="B10" t="s">
        <v>14</v>
      </c>
      <c r="C10" t="s">
        <v>15</v>
      </c>
      <c r="D10" t="s">
        <v>44</v>
      </c>
      <c r="E10" t="s">
        <v>17</v>
      </c>
      <c r="F10" t="s">
        <v>45</v>
      </c>
      <c r="G10" t="s">
        <v>46</v>
      </c>
      <c r="H10" t="s">
        <v>45</v>
      </c>
      <c r="I10" t="s">
        <v>46</v>
      </c>
      <c r="J10" s="2">
        <v>2097</v>
      </c>
      <c r="K10" s="1">
        <v>43101</v>
      </c>
      <c r="L10" s="1">
        <v>43465</v>
      </c>
      <c r="M10" s="2">
        <v>2097</v>
      </c>
    </row>
    <row r="11" spans="1:13" x14ac:dyDescent="0.25">
      <c r="A11" t="s">
        <v>47</v>
      </c>
      <c r="B11" t="s">
        <v>14</v>
      </c>
      <c r="C11" t="s">
        <v>15</v>
      </c>
      <c r="D11" t="s">
        <v>48</v>
      </c>
      <c r="E11" t="s">
        <v>17</v>
      </c>
      <c r="F11" t="s">
        <v>49</v>
      </c>
      <c r="G11" t="s">
        <v>50</v>
      </c>
      <c r="H11" t="s">
        <v>49</v>
      </c>
      <c r="I11" t="s">
        <v>50</v>
      </c>
      <c r="J11" s="2">
        <f>6071.46+2699</f>
        <v>8770.4599999999991</v>
      </c>
      <c r="K11" s="1">
        <v>43101</v>
      </c>
      <c r="L11" s="1">
        <v>43465</v>
      </c>
      <c r="M11" s="2">
        <f>6071.46+2699</f>
        <v>8770.4599999999991</v>
      </c>
    </row>
    <row r="12" spans="1:13" x14ac:dyDescent="0.25">
      <c r="A12" t="s">
        <v>51</v>
      </c>
      <c r="B12" t="s">
        <v>14</v>
      </c>
      <c r="C12" t="s">
        <v>15</v>
      </c>
      <c r="D12" t="s">
        <v>52</v>
      </c>
      <c r="E12" t="s">
        <v>17</v>
      </c>
      <c r="F12" t="s">
        <v>53</v>
      </c>
      <c r="G12" t="s">
        <v>54</v>
      </c>
      <c r="H12" t="s">
        <v>53</v>
      </c>
      <c r="I12" t="s">
        <v>54</v>
      </c>
      <c r="J12" s="2">
        <v>1447.01</v>
      </c>
      <c r="K12" s="1">
        <v>43101</v>
      </c>
      <c r="L12" s="1">
        <v>43465</v>
      </c>
      <c r="M12" s="2">
        <v>1447.01</v>
      </c>
    </row>
    <row r="13" spans="1:13" x14ac:dyDescent="0.25">
      <c r="A13" t="s">
        <v>55</v>
      </c>
      <c r="B13" t="s">
        <v>14</v>
      </c>
      <c r="C13" t="s">
        <v>15</v>
      </c>
      <c r="D13" t="s">
        <v>56</v>
      </c>
      <c r="E13" t="s">
        <v>17</v>
      </c>
      <c r="F13" t="s">
        <v>57</v>
      </c>
      <c r="G13" t="s">
        <v>58</v>
      </c>
      <c r="H13" t="s">
        <v>59</v>
      </c>
      <c r="I13" t="s">
        <v>60</v>
      </c>
      <c r="J13" s="2">
        <v>900</v>
      </c>
      <c r="K13" s="1">
        <v>43101</v>
      </c>
      <c r="L13" s="1">
        <v>43465</v>
      </c>
    </row>
    <row r="14" spans="1:13" x14ac:dyDescent="0.25">
      <c r="A14" t="s">
        <v>55</v>
      </c>
      <c r="B14" t="s">
        <v>14</v>
      </c>
      <c r="C14" t="s">
        <v>15</v>
      </c>
      <c r="D14" t="s">
        <v>56</v>
      </c>
      <c r="E14" t="s">
        <v>17</v>
      </c>
      <c r="F14" t="s">
        <v>59</v>
      </c>
      <c r="G14" t="s">
        <v>60</v>
      </c>
      <c r="H14" t="s">
        <v>59</v>
      </c>
      <c r="I14" t="s">
        <v>60</v>
      </c>
      <c r="J14" s="2">
        <v>900</v>
      </c>
      <c r="K14" s="1">
        <v>43101</v>
      </c>
      <c r="L14" s="1">
        <v>43465</v>
      </c>
      <c r="M14" s="2">
        <v>900</v>
      </c>
    </row>
    <row r="15" spans="1:13" x14ac:dyDescent="0.25">
      <c r="A15" t="s">
        <v>61</v>
      </c>
      <c r="B15" t="s">
        <v>14</v>
      </c>
      <c r="C15" t="s">
        <v>15</v>
      </c>
      <c r="D15" t="s">
        <v>62</v>
      </c>
      <c r="E15" t="s">
        <v>17</v>
      </c>
      <c r="F15" t="s">
        <v>63</v>
      </c>
      <c r="G15" t="s">
        <v>64</v>
      </c>
      <c r="H15" t="s">
        <v>65</v>
      </c>
      <c r="I15" t="s">
        <v>66</v>
      </c>
      <c r="J15" s="2">
        <f>719.84*36</f>
        <v>25914.240000000002</v>
      </c>
      <c r="K15" s="1">
        <v>43101</v>
      </c>
      <c r="L15" s="1">
        <v>44196</v>
      </c>
      <c r="M15" s="2">
        <f>719.84*12</f>
        <v>8638.08</v>
      </c>
    </row>
    <row r="16" spans="1:13" x14ac:dyDescent="0.25">
      <c r="A16" t="s">
        <v>61</v>
      </c>
      <c r="B16" t="s">
        <v>14</v>
      </c>
      <c r="C16" t="s">
        <v>15</v>
      </c>
      <c r="D16" t="s">
        <v>62</v>
      </c>
      <c r="E16" t="s">
        <v>17</v>
      </c>
      <c r="F16" t="s">
        <v>67</v>
      </c>
      <c r="G16" t="s">
        <v>68</v>
      </c>
      <c r="H16" t="s">
        <v>65</v>
      </c>
      <c r="I16" t="s">
        <v>66</v>
      </c>
      <c r="J16" s="2">
        <f t="shared" ref="J16:J20" si="0">719.84*36</f>
        <v>25914.240000000002</v>
      </c>
      <c r="K16" s="1">
        <v>43101</v>
      </c>
      <c r="L16" s="1">
        <v>44196</v>
      </c>
      <c r="M16" s="2">
        <f t="shared" ref="M16:M20" si="1">719.84*12</f>
        <v>8638.08</v>
      </c>
    </row>
    <row r="17" spans="1:13" x14ac:dyDescent="0.25">
      <c r="A17" t="s">
        <v>61</v>
      </c>
      <c r="B17" t="s">
        <v>14</v>
      </c>
      <c r="C17" t="s">
        <v>15</v>
      </c>
      <c r="D17" t="s">
        <v>62</v>
      </c>
      <c r="E17" t="s">
        <v>17</v>
      </c>
      <c r="F17" t="s">
        <v>69</v>
      </c>
      <c r="G17" t="s">
        <v>70</v>
      </c>
      <c r="H17" t="s">
        <v>65</v>
      </c>
      <c r="I17" t="s">
        <v>66</v>
      </c>
      <c r="J17" s="2">
        <f t="shared" si="0"/>
        <v>25914.240000000002</v>
      </c>
      <c r="K17" s="1">
        <v>43101</v>
      </c>
      <c r="L17" s="1">
        <v>44196</v>
      </c>
      <c r="M17" s="2">
        <f t="shared" si="1"/>
        <v>8638.08</v>
      </c>
    </row>
    <row r="18" spans="1:13" x14ac:dyDescent="0.25">
      <c r="A18" t="s">
        <v>61</v>
      </c>
      <c r="B18" t="s">
        <v>14</v>
      </c>
      <c r="C18" t="s">
        <v>15</v>
      </c>
      <c r="D18" t="s">
        <v>62</v>
      </c>
      <c r="E18" t="s">
        <v>17</v>
      </c>
      <c r="F18" t="s">
        <v>71</v>
      </c>
      <c r="G18" t="s">
        <v>72</v>
      </c>
      <c r="H18" t="s">
        <v>65</v>
      </c>
      <c r="I18" t="s">
        <v>66</v>
      </c>
      <c r="J18" s="2">
        <f t="shared" si="0"/>
        <v>25914.240000000002</v>
      </c>
      <c r="K18" s="1">
        <v>43101</v>
      </c>
      <c r="L18" s="1">
        <v>44196</v>
      </c>
      <c r="M18" s="2">
        <f t="shared" si="1"/>
        <v>8638.08</v>
      </c>
    </row>
    <row r="19" spans="1:13" x14ac:dyDescent="0.25">
      <c r="A19" t="s">
        <v>61</v>
      </c>
      <c r="B19" t="s">
        <v>14</v>
      </c>
      <c r="C19" t="s">
        <v>15</v>
      </c>
      <c r="D19" t="s">
        <v>62</v>
      </c>
      <c r="E19" t="s">
        <v>17</v>
      </c>
      <c r="F19" t="s">
        <v>73</v>
      </c>
      <c r="G19" t="s">
        <v>74</v>
      </c>
      <c r="H19" t="s">
        <v>65</v>
      </c>
      <c r="I19" t="s">
        <v>66</v>
      </c>
      <c r="J19" s="2">
        <f t="shared" si="0"/>
        <v>25914.240000000002</v>
      </c>
      <c r="K19" s="1">
        <v>43101</v>
      </c>
      <c r="L19" s="1">
        <v>44196</v>
      </c>
      <c r="M19" s="2">
        <f t="shared" si="1"/>
        <v>8638.08</v>
      </c>
    </row>
    <row r="20" spans="1:13" x14ac:dyDescent="0.25">
      <c r="A20" t="s">
        <v>61</v>
      </c>
      <c r="B20" t="s">
        <v>14</v>
      </c>
      <c r="C20" t="s">
        <v>15</v>
      </c>
      <c r="D20" t="s">
        <v>62</v>
      </c>
      <c r="E20" t="s">
        <v>17</v>
      </c>
      <c r="F20" t="s">
        <v>65</v>
      </c>
      <c r="G20" t="s">
        <v>66</v>
      </c>
      <c r="H20" t="s">
        <v>65</v>
      </c>
      <c r="I20" t="s">
        <v>66</v>
      </c>
      <c r="J20" s="2">
        <f t="shared" si="0"/>
        <v>25914.240000000002</v>
      </c>
      <c r="K20" s="1">
        <v>43101</v>
      </c>
      <c r="L20" s="1">
        <v>44196</v>
      </c>
      <c r="M20" s="2">
        <f t="shared" si="1"/>
        <v>8638.08</v>
      </c>
    </row>
    <row r="21" spans="1:13" x14ac:dyDescent="0.25">
      <c r="A21" t="s">
        <v>75</v>
      </c>
      <c r="B21" t="s">
        <v>14</v>
      </c>
      <c r="C21" t="s">
        <v>15</v>
      </c>
      <c r="D21" t="s">
        <v>16</v>
      </c>
      <c r="E21" t="s">
        <v>17</v>
      </c>
      <c r="F21" t="s">
        <v>41</v>
      </c>
      <c r="G21" t="s">
        <v>42</v>
      </c>
      <c r="H21" t="s">
        <v>41</v>
      </c>
      <c r="I21" t="s">
        <v>42</v>
      </c>
      <c r="J21" s="2">
        <v>13306.9</v>
      </c>
      <c r="K21" s="1">
        <v>43101</v>
      </c>
      <c r="L21" s="1">
        <v>43465</v>
      </c>
      <c r="M21" s="2">
        <f>+J21</f>
        <v>13306.9</v>
      </c>
    </row>
    <row r="22" spans="1:13" x14ac:dyDescent="0.25">
      <c r="A22" t="s">
        <v>76</v>
      </c>
      <c r="B22" t="s">
        <v>14</v>
      </c>
      <c r="C22" t="s">
        <v>15</v>
      </c>
      <c r="D22" t="s">
        <v>77</v>
      </c>
      <c r="E22" t="s">
        <v>17</v>
      </c>
      <c r="F22" t="s">
        <v>78</v>
      </c>
      <c r="G22" t="s">
        <v>79</v>
      </c>
      <c r="H22" t="s">
        <v>78</v>
      </c>
      <c r="I22" t="s">
        <v>80</v>
      </c>
      <c r="J22" s="2">
        <v>5500</v>
      </c>
      <c r="K22" s="1">
        <v>43101</v>
      </c>
      <c r="L22" s="1">
        <v>43251</v>
      </c>
      <c r="M22" s="2">
        <v>5500</v>
      </c>
    </row>
    <row r="23" spans="1:13" x14ac:dyDescent="0.25">
      <c r="A23" t="s">
        <v>81</v>
      </c>
      <c r="B23" t="s">
        <v>14</v>
      </c>
      <c r="C23" t="s">
        <v>15</v>
      </c>
      <c r="D23" t="s">
        <v>16</v>
      </c>
      <c r="E23" t="s">
        <v>17</v>
      </c>
      <c r="F23" t="s">
        <v>30</v>
      </c>
      <c r="G23" t="s">
        <v>31</v>
      </c>
      <c r="H23" t="s">
        <v>30</v>
      </c>
      <c r="I23" t="s">
        <v>31</v>
      </c>
      <c r="J23" s="2">
        <v>1079.3</v>
      </c>
      <c r="K23" s="1">
        <v>43101</v>
      </c>
      <c r="L23" s="1">
        <v>43465</v>
      </c>
      <c r="M23" s="2">
        <v>1079.3</v>
      </c>
    </row>
    <row r="24" spans="1:13" x14ac:dyDescent="0.25">
      <c r="A24" t="s">
        <v>82</v>
      </c>
      <c r="B24" t="s">
        <v>14</v>
      </c>
      <c r="C24" t="s">
        <v>15</v>
      </c>
      <c r="D24" t="s">
        <v>83</v>
      </c>
      <c r="E24" t="s">
        <v>84</v>
      </c>
      <c r="F24" t="s">
        <v>85</v>
      </c>
      <c r="G24" t="s">
        <v>86</v>
      </c>
      <c r="H24" t="s">
        <v>85</v>
      </c>
      <c r="I24" t="s">
        <v>86</v>
      </c>
      <c r="J24" s="2">
        <v>13584</v>
      </c>
      <c r="K24" s="1">
        <v>43221</v>
      </c>
      <c r="L24" s="1">
        <v>43951</v>
      </c>
      <c r="M24" s="2">
        <v>3489</v>
      </c>
    </row>
    <row r="25" spans="1:13" x14ac:dyDescent="0.25">
      <c r="A25" t="s">
        <v>87</v>
      </c>
      <c r="B25" t="s">
        <v>14</v>
      </c>
      <c r="C25" t="s">
        <v>15</v>
      </c>
      <c r="D25" t="s">
        <v>83</v>
      </c>
      <c r="E25" t="s">
        <v>84</v>
      </c>
      <c r="F25" t="s">
        <v>26</v>
      </c>
      <c r="G25" t="s">
        <v>27</v>
      </c>
      <c r="H25" t="s">
        <v>26</v>
      </c>
      <c r="I25" t="s">
        <v>27</v>
      </c>
      <c r="J25" s="2">
        <v>31737.599999999999</v>
      </c>
      <c r="K25" s="1">
        <v>43221</v>
      </c>
      <c r="L25" s="1">
        <v>43951</v>
      </c>
      <c r="M25" s="2">
        <v>13851</v>
      </c>
    </row>
    <row r="26" spans="1:13" x14ac:dyDescent="0.25">
      <c r="A26" t="s">
        <v>88</v>
      </c>
      <c r="B26" t="s">
        <v>14</v>
      </c>
      <c r="C26" t="s">
        <v>15</v>
      </c>
      <c r="D26" t="s">
        <v>83</v>
      </c>
      <c r="E26" t="s">
        <v>84</v>
      </c>
      <c r="F26" t="s">
        <v>26</v>
      </c>
      <c r="G26" t="s">
        <v>27</v>
      </c>
      <c r="H26" t="s">
        <v>26</v>
      </c>
      <c r="I26" t="s">
        <v>27</v>
      </c>
      <c r="J26" s="2">
        <v>55339.199999999997</v>
      </c>
      <c r="K26" s="1">
        <v>43221</v>
      </c>
      <c r="L26" s="1">
        <v>43951</v>
      </c>
      <c r="M26" s="2">
        <v>18856</v>
      </c>
    </row>
    <row r="27" spans="1:13" x14ac:dyDescent="0.25">
      <c r="A27" t="s">
        <v>89</v>
      </c>
      <c r="B27" t="s">
        <v>14</v>
      </c>
      <c r="C27" t="s">
        <v>15</v>
      </c>
      <c r="D27" t="s">
        <v>83</v>
      </c>
      <c r="E27" t="s">
        <v>84</v>
      </c>
      <c r="F27" t="s">
        <v>90</v>
      </c>
      <c r="G27" t="s">
        <v>91</v>
      </c>
      <c r="H27" t="s">
        <v>90</v>
      </c>
      <c r="I27" t="s">
        <v>91</v>
      </c>
      <c r="J27" s="2">
        <v>236736</v>
      </c>
      <c r="K27" s="1">
        <v>43221</v>
      </c>
      <c r="L27" s="1">
        <v>43951</v>
      </c>
      <c r="M27" s="2">
        <v>53526</v>
      </c>
    </row>
    <row r="28" spans="1:13" x14ac:dyDescent="0.25">
      <c r="A28" t="s">
        <v>92</v>
      </c>
      <c r="B28" t="s">
        <v>14</v>
      </c>
      <c r="C28" t="s">
        <v>15</v>
      </c>
      <c r="D28" t="s">
        <v>83</v>
      </c>
      <c r="E28" t="s">
        <v>84</v>
      </c>
      <c r="F28" t="s">
        <v>90</v>
      </c>
      <c r="G28" t="s">
        <v>91</v>
      </c>
      <c r="H28" t="s">
        <v>90</v>
      </c>
      <c r="I28" t="s">
        <v>91</v>
      </c>
      <c r="J28" s="2">
        <v>13152</v>
      </c>
      <c r="K28" s="1">
        <v>43221</v>
      </c>
      <c r="L28" s="1">
        <v>43951</v>
      </c>
      <c r="M28" s="2">
        <v>3353</v>
      </c>
    </row>
    <row r="29" spans="1:13" x14ac:dyDescent="0.25">
      <c r="A29" t="s">
        <v>93</v>
      </c>
      <c r="B29" t="s">
        <v>14</v>
      </c>
      <c r="C29" t="s">
        <v>15</v>
      </c>
      <c r="D29" t="s">
        <v>94</v>
      </c>
      <c r="E29" t="s">
        <v>17</v>
      </c>
      <c r="F29" t="s">
        <v>95</v>
      </c>
      <c r="G29" t="s">
        <v>96</v>
      </c>
      <c r="H29" t="s">
        <v>95</v>
      </c>
      <c r="I29" t="s">
        <v>96</v>
      </c>
      <c r="J29" s="2">
        <v>80000</v>
      </c>
      <c r="K29" s="1">
        <v>43282</v>
      </c>
      <c r="L29" s="1">
        <v>43281</v>
      </c>
      <c r="M29" s="2">
        <v>39984</v>
      </c>
    </row>
    <row r="30" spans="1:13" x14ac:dyDescent="0.25">
      <c r="A30" t="s">
        <v>97</v>
      </c>
      <c r="B30" t="s">
        <v>14</v>
      </c>
      <c r="C30" t="s">
        <v>15</v>
      </c>
      <c r="D30" t="s">
        <v>98</v>
      </c>
      <c r="E30" t="s">
        <v>17</v>
      </c>
      <c r="F30" t="s">
        <v>99</v>
      </c>
      <c r="G30" t="s">
        <v>100</v>
      </c>
      <c r="H30" t="s">
        <v>99</v>
      </c>
      <c r="I30" t="s">
        <v>100</v>
      </c>
      <c r="J30" s="2">
        <v>6780</v>
      </c>
      <c r="K30" s="1">
        <v>43101</v>
      </c>
      <c r="L30" s="1">
        <v>43465</v>
      </c>
      <c r="M30" s="2">
        <v>6780</v>
      </c>
    </row>
    <row r="31" spans="1:13" x14ac:dyDescent="0.25">
      <c r="A31" t="s">
        <v>97</v>
      </c>
      <c r="B31" t="s">
        <v>14</v>
      </c>
      <c r="C31" t="s">
        <v>15</v>
      </c>
      <c r="D31" t="s">
        <v>98</v>
      </c>
      <c r="E31" t="s">
        <v>17</v>
      </c>
      <c r="F31" t="s">
        <v>101</v>
      </c>
      <c r="G31" t="s">
        <v>102</v>
      </c>
      <c r="H31" t="s">
        <v>99</v>
      </c>
      <c r="I31" t="s">
        <v>100</v>
      </c>
      <c r="J31" s="2">
        <v>6780</v>
      </c>
      <c r="K31" s="1">
        <v>43101</v>
      </c>
      <c r="L31" s="1">
        <v>43465</v>
      </c>
      <c r="M31" s="2">
        <v>6780</v>
      </c>
    </row>
    <row r="32" spans="1:13" x14ac:dyDescent="0.25">
      <c r="A32" t="s">
        <v>97</v>
      </c>
      <c r="B32" t="s">
        <v>14</v>
      </c>
      <c r="C32" t="s">
        <v>15</v>
      </c>
      <c r="D32" t="s">
        <v>98</v>
      </c>
      <c r="E32" t="s">
        <v>17</v>
      </c>
      <c r="F32" t="s">
        <v>103</v>
      </c>
      <c r="G32" t="s">
        <v>104</v>
      </c>
      <c r="H32" t="s">
        <v>99</v>
      </c>
      <c r="I32" t="s">
        <v>100</v>
      </c>
      <c r="J32" s="2">
        <v>6780</v>
      </c>
      <c r="K32" s="1">
        <v>43101</v>
      </c>
      <c r="L32" s="1">
        <v>43465</v>
      </c>
      <c r="M32" s="2">
        <v>6780</v>
      </c>
    </row>
    <row r="33" spans="1:13" x14ac:dyDescent="0.25">
      <c r="A33" t="s">
        <v>105</v>
      </c>
      <c r="B33" t="s">
        <v>14</v>
      </c>
      <c r="C33" t="s">
        <v>15</v>
      </c>
      <c r="D33" t="s">
        <v>106</v>
      </c>
      <c r="E33" t="s">
        <v>17</v>
      </c>
      <c r="F33" t="s">
        <v>107</v>
      </c>
      <c r="G33" t="s">
        <v>108</v>
      </c>
      <c r="H33" t="s">
        <v>107</v>
      </c>
      <c r="I33" t="s">
        <v>108</v>
      </c>
      <c r="J33" s="2">
        <v>627.23</v>
      </c>
      <c r="K33" s="1">
        <v>43101</v>
      </c>
      <c r="L33" s="1">
        <v>43465</v>
      </c>
      <c r="M33" s="2">
        <v>627.23</v>
      </c>
    </row>
    <row r="34" spans="1:13" x14ac:dyDescent="0.25">
      <c r="A34" t="s">
        <v>109</v>
      </c>
      <c r="B34" t="s">
        <v>14</v>
      </c>
      <c r="C34" t="s">
        <v>15</v>
      </c>
      <c r="D34" t="s">
        <v>110</v>
      </c>
      <c r="E34" t="s">
        <v>17</v>
      </c>
      <c r="F34" t="s">
        <v>111</v>
      </c>
      <c r="G34" t="s">
        <v>112</v>
      </c>
      <c r="H34" t="s">
        <v>111</v>
      </c>
      <c r="I34" t="s">
        <v>112</v>
      </c>
      <c r="J34" s="2">
        <v>968.48</v>
      </c>
      <c r="K34" s="1">
        <v>43101</v>
      </c>
      <c r="L34" s="1">
        <f>+L33</f>
        <v>43465</v>
      </c>
      <c r="M34" s="2">
        <v>968.48</v>
      </c>
    </row>
    <row r="35" spans="1:13" x14ac:dyDescent="0.25">
      <c r="A35" t="s">
        <v>113</v>
      </c>
      <c r="B35" t="s">
        <v>14</v>
      </c>
      <c r="C35" t="s">
        <v>15</v>
      </c>
      <c r="D35" t="s">
        <v>114</v>
      </c>
      <c r="E35" t="s">
        <v>17</v>
      </c>
      <c r="F35" t="s">
        <v>78</v>
      </c>
      <c r="G35" t="s">
        <v>80</v>
      </c>
      <c r="H35" t="s">
        <v>78</v>
      </c>
      <c r="I35" t="s">
        <v>80</v>
      </c>
      <c r="J35" s="2">
        <v>16500</v>
      </c>
      <c r="K35" s="1">
        <v>43252</v>
      </c>
      <c r="L35" s="1">
        <v>44348</v>
      </c>
      <c r="M35" s="2">
        <f>+J35/3</f>
        <v>5500</v>
      </c>
    </row>
    <row r="36" spans="1:13" x14ac:dyDescent="0.25">
      <c r="A36" t="s">
        <v>113</v>
      </c>
      <c r="B36" t="s">
        <v>14</v>
      </c>
      <c r="C36" t="s">
        <v>15</v>
      </c>
      <c r="D36" t="s">
        <v>114</v>
      </c>
      <c r="E36" t="s">
        <v>17</v>
      </c>
      <c r="F36" t="s">
        <v>115</v>
      </c>
      <c r="G36" t="s">
        <v>116</v>
      </c>
      <c r="H36" t="s">
        <v>78</v>
      </c>
      <c r="I36" t="s">
        <v>80</v>
      </c>
      <c r="J36" s="2">
        <v>16500</v>
      </c>
      <c r="K36" s="1">
        <v>43252</v>
      </c>
      <c r="L36" s="1">
        <v>44348</v>
      </c>
    </row>
    <row r="37" spans="1:13" x14ac:dyDescent="0.25">
      <c r="A37" t="s">
        <v>117</v>
      </c>
      <c r="B37" t="s">
        <v>14</v>
      </c>
      <c r="C37" t="s">
        <v>15</v>
      </c>
      <c r="D37" t="s">
        <v>118</v>
      </c>
      <c r="E37" t="s">
        <v>17</v>
      </c>
      <c r="F37" t="s">
        <v>30</v>
      </c>
      <c r="G37" t="s">
        <v>31</v>
      </c>
      <c r="H37" t="s">
        <v>30</v>
      </c>
      <c r="I37" t="s">
        <v>31</v>
      </c>
      <c r="J37" s="2">
        <v>991.95</v>
      </c>
      <c r="K37" s="1">
        <v>43301</v>
      </c>
      <c r="L37" s="1">
        <v>43301</v>
      </c>
      <c r="M37" s="2">
        <v>991.95</v>
      </c>
    </row>
    <row r="38" spans="1:13" x14ac:dyDescent="0.25">
      <c r="A38" t="s">
        <v>119</v>
      </c>
      <c r="B38" t="s">
        <v>14</v>
      </c>
      <c r="C38" t="s">
        <v>15</v>
      </c>
      <c r="D38" t="s">
        <v>120</v>
      </c>
      <c r="E38" t="s">
        <v>17</v>
      </c>
      <c r="F38" t="s">
        <v>121</v>
      </c>
      <c r="G38" t="s">
        <v>122</v>
      </c>
      <c r="H38" t="s">
        <v>121</v>
      </c>
      <c r="I38" t="s">
        <v>122</v>
      </c>
      <c r="J38" s="2">
        <v>2000</v>
      </c>
      <c r="K38" s="1">
        <v>43101</v>
      </c>
      <c r="L38" s="1">
        <v>43465</v>
      </c>
    </row>
    <row r="39" spans="1:13" x14ac:dyDescent="0.25">
      <c r="A39" t="s">
        <v>123</v>
      </c>
      <c r="B39" t="s">
        <v>14</v>
      </c>
      <c r="C39" t="s">
        <v>15</v>
      </c>
      <c r="D39" t="s">
        <v>124</v>
      </c>
      <c r="E39" t="s">
        <v>17</v>
      </c>
      <c r="F39" t="s">
        <v>111</v>
      </c>
      <c r="G39" t="s">
        <v>112</v>
      </c>
      <c r="H39" t="s">
        <v>111</v>
      </c>
      <c r="I39" t="s">
        <v>112</v>
      </c>
      <c r="J39" s="2">
        <v>747.1</v>
      </c>
      <c r="K39" s="1">
        <v>43101</v>
      </c>
      <c r="L39" s="1">
        <v>43465</v>
      </c>
      <c r="M39" s="2">
        <v>747.1</v>
      </c>
    </row>
    <row r="40" spans="1:13" x14ac:dyDescent="0.25">
      <c r="A40" t="s">
        <v>125</v>
      </c>
      <c r="B40" t="s">
        <v>14</v>
      </c>
      <c r="C40" t="s">
        <v>15</v>
      </c>
      <c r="D40" t="s">
        <v>126</v>
      </c>
      <c r="E40" t="s">
        <v>17</v>
      </c>
      <c r="F40" t="s">
        <v>41</v>
      </c>
      <c r="G40" t="s">
        <v>42</v>
      </c>
      <c r="H40" t="s">
        <v>41</v>
      </c>
      <c r="I40" t="s">
        <v>42</v>
      </c>
      <c r="J40" s="2">
        <v>1226</v>
      </c>
      <c r="K40" s="1">
        <v>43101</v>
      </c>
      <c r="L40" s="1">
        <v>43465</v>
      </c>
      <c r="M40" s="2">
        <v>1226</v>
      </c>
    </row>
    <row r="41" spans="1:13" x14ac:dyDescent="0.25">
      <c r="A41" t="s">
        <v>127</v>
      </c>
      <c r="B41" t="s">
        <v>14</v>
      </c>
      <c r="C41" t="s">
        <v>15</v>
      </c>
      <c r="D41" t="s">
        <v>128</v>
      </c>
      <c r="E41" t="s">
        <v>17</v>
      </c>
      <c r="F41" t="s">
        <v>99</v>
      </c>
      <c r="G41" t="s">
        <v>100</v>
      </c>
      <c r="H41" t="s">
        <v>99</v>
      </c>
      <c r="I41" t="s">
        <v>100</v>
      </c>
      <c r="J41" s="2">
        <v>5006.3999999999996</v>
      </c>
      <c r="K41" s="1">
        <v>43101</v>
      </c>
      <c r="L41" s="1">
        <v>43465</v>
      </c>
      <c r="M41" s="2">
        <f>+J41</f>
        <v>5006.3999999999996</v>
      </c>
    </row>
    <row r="42" spans="1:13" x14ac:dyDescent="0.25">
      <c r="A42" t="s">
        <v>129</v>
      </c>
      <c r="B42" t="s">
        <v>14</v>
      </c>
      <c r="C42" t="s">
        <v>15</v>
      </c>
      <c r="D42" t="s">
        <v>130</v>
      </c>
      <c r="E42" t="s">
        <v>17</v>
      </c>
      <c r="F42" t="s">
        <v>131</v>
      </c>
      <c r="G42" t="s">
        <v>132</v>
      </c>
      <c r="H42" t="s">
        <v>131</v>
      </c>
      <c r="I42" t="s">
        <v>132</v>
      </c>
      <c r="J42" s="2">
        <v>406.3</v>
      </c>
      <c r="K42" s="1">
        <v>43101</v>
      </c>
      <c r="L42" s="1">
        <v>43465</v>
      </c>
      <c r="M42" s="2">
        <v>406.3</v>
      </c>
    </row>
    <row r="43" spans="1:13" x14ac:dyDescent="0.25">
      <c r="A43" t="s">
        <v>133</v>
      </c>
      <c r="B43" t="s">
        <v>14</v>
      </c>
      <c r="C43" t="s">
        <v>15</v>
      </c>
      <c r="D43" t="s">
        <v>134</v>
      </c>
      <c r="E43" t="s">
        <v>135</v>
      </c>
      <c r="F43" t="s">
        <v>136</v>
      </c>
      <c r="G43" t="s">
        <v>137</v>
      </c>
      <c r="H43" t="s">
        <v>138</v>
      </c>
      <c r="I43" t="s">
        <v>139</v>
      </c>
      <c r="J43" s="2">
        <v>15800</v>
      </c>
      <c r="K43" s="1">
        <v>43252</v>
      </c>
      <c r="L43" s="1">
        <v>43312</v>
      </c>
      <c r="M43" s="2">
        <v>15800</v>
      </c>
    </row>
    <row r="44" spans="1:13" x14ac:dyDescent="0.25">
      <c r="A44" t="s">
        <v>133</v>
      </c>
      <c r="B44" t="s">
        <v>14</v>
      </c>
      <c r="C44" t="s">
        <v>15</v>
      </c>
      <c r="D44" t="s">
        <v>134</v>
      </c>
      <c r="E44" t="s">
        <v>135</v>
      </c>
      <c r="F44" t="s">
        <v>138</v>
      </c>
      <c r="G44" t="s">
        <v>139</v>
      </c>
      <c r="H44" t="s">
        <v>138</v>
      </c>
      <c r="I44" t="s">
        <v>139</v>
      </c>
      <c r="J44" s="2">
        <v>15800</v>
      </c>
      <c r="K44" s="1">
        <v>43252</v>
      </c>
      <c r="L44" s="1">
        <v>43312</v>
      </c>
      <c r="M44" s="2">
        <v>15800</v>
      </c>
    </row>
    <row r="45" spans="1:13" x14ac:dyDescent="0.25">
      <c r="A45" t="s">
        <v>133</v>
      </c>
      <c r="B45" t="s">
        <v>14</v>
      </c>
      <c r="C45" t="s">
        <v>15</v>
      </c>
      <c r="D45" t="s">
        <v>134</v>
      </c>
      <c r="E45" t="s">
        <v>135</v>
      </c>
      <c r="F45" t="s">
        <v>140</v>
      </c>
      <c r="G45" t="s">
        <v>141</v>
      </c>
      <c r="H45" t="s">
        <v>138</v>
      </c>
      <c r="I45" t="s">
        <v>139</v>
      </c>
      <c r="J45" s="2">
        <v>15800</v>
      </c>
      <c r="K45" s="1">
        <v>43252</v>
      </c>
      <c r="L45" s="1">
        <v>43312</v>
      </c>
      <c r="M45" s="2">
        <v>15800</v>
      </c>
    </row>
    <row r="46" spans="1:13" x14ac:dyDescent="0.25">
      <c r="A46" t="s">
        <v>142</v>
      </c>
      <c r="B46" t="s">
        <v>14</v>
      </c>
      <c r="C46" t="s">
        <v>15</v>
      </c>
      <c r="D46" t="s">
        <v>143</v>
      </c>
      <c r="E46" t="s">
        <v>135</v>
      </c>
      <c r="F46" t="s">
        <v>144</v>
      </c>
      <c r="G46" t="s">
        <v>145</v>
      </c>
      <c r="H46" t="s">
        <v>146</v>
      </c>
      <c r="I46" t="s">
        <v>147</v>
      </c>
      <c r="J46" s="2">
        <v>19850</v>
      </c>
      <c r="K46" s="1">
        <v>43235</v>
      </c>
      <c r="L46" s="1">
        <v>43784</v>
      </c>
      <c r="M46" s="2">
        <v>4316.54</v>
      </c>
    </row>
    <row r="47" spans="1:13" x14ac:dyDescent="0.25">
      <c r="A47" t="s">
        <v>142</v>
      </c>
      <c r="B47" t="s">
        <v>14</v>
      </c>
      <c r="C47" t="s">
        <v>15</v>
      </c>
      <c r="D47" t="s">
        <v>143</v>
      </c>
      <c r="E47" t="s">
        <v>135</v>
      </c>
      <c r="F47" t="s">
        <v>148</v>
      </c>
      <c r="G47" t="s">
        <v>149</v>
      </c>
      <c r="H47" t="s">
        <v>146</v>
      </c>
      <c r="I47" t="s">
        <v>147</v>
      </c>
      <c r="J47" s="2">
        <v>19850</v>
      </c>
      <c r="K47" s="1">
        <v>43235</v>
      </c>
      <c r="L47" s="1">
        <v>43784</v>
      </c>
      <c r="M47" s="2">
        <v>4316.54</v>
      </c>
    </row>
    <row r="48" spans="1:13" x14ac:dyDescent="0.25">
      <c r="A48" t="s">
        <v>142</v>
      </c>
      <c r="B48" t="s">
        <v>14</v>
      </c>
      <c r="C48" t="s">
        <v>15</v>
      </c>
      <c r="D48" t="s">
        <v>143</v>
      </c>
      <c r="E48" t="s">
        <v>135</v>
      </c>
      <c r="F48" t="s">
        <v>150</v>
      </c>
      <c r="G48" t="s">
        <v>151</v>
      </c>
      <c r="H48" t="s">
        <v>146</v>
      </c>
      <c r="I48" t="s">
        <v>147</v>
      </c>
      <c r="J48" s="2">
        <v>19850</v>
      </c>
      <c r="K48" s="1">
        <v>43235</v>
      </c>
      <c r="L48" s="1">
        <v>43784</v>
      </c>
      <c r="M48" s="2">
        <v>4316.54</v>
      </c>
    </row>
    <row r="49" spans="1:13" x14ac:dyDescent="0.25">
      <c r="A49" t="s">
        <v>142</v>
      </c>
      <c r="B49" t="s">
        <v>14</v>
      </c>
      <c r="C49" t="s">
        <v>15</v>
      </c>
      <c r="D49" t="s">
        <v>143</v>
      </c>
      <c r="E49" t="s">
        <v>135</v>
      </c>
      <c r="F49" t="s">
        <v>152</v>
      </c>
      <c r="G49" t="s">
        <v>153</v>
      </c>
      <c r="H49" t="s">
        <v>146</v>
      </c>
      <c r="I49" t="s">
        <v>147</v>
      </c>
      <c r="J49" s="2">
        <v>19850</v>
      </c>
      <c r="K49" s="1">
        <v>43235</v>
      </c>
      <c r="L49" s="1">
        <v>43784</v>
      </c>
      <c r="M49" s="2">
        <v>4316.54</v>
      </c>
    </row>
    <row r="50" spans="1:13" x14ac:dyDescent="0.25">
      <c r="A50" t="s">
        <v>142</v>
      </c>
      <c r="B50" t="s">
        <v>14</v>
      </c>
      <c r="C50" t="s">
        <v>15</v>
      </c>
      <c r="D50" t="s">
        <v>143</v>
      </c>
      <c r="E50" t="s">
        <v>135</v>
      </c>
      <c r="F50" t="s">
        <v>154</v>
      </c>
      <c r="G50" t="s">
        <v>155</v>
      </c>
      <c r="H50" t="s">
        <v>146</v>
      </c>
      <c r="I50" t="s">
        <v>147</v>
      </c>
      <c r="J50" s="2">
        <v>19850</v>
      </c>
      <c r="K50" s="1">
        <v>43235</v>
      </c>
      <c r="L50" s="1">
        <v>43784</v>
      </c>
      <c r="M50" s="2">
        <v>4316.54</v>
      </c>
    </row>
    <row r="51" spans="1:13" x14ac:dyDescent="0.25">
      <c r="A51" t="s">
        <v>142</v>
      </c>
      <c r="B51" t="s">
        <v>14</v>
      </c>
      <c r="C51" t="s">
        <v>15</v>
      </c>
      <c r="D51" t="s">
        <v>143</v>
      </c>
      <c r="E51" t="s">
        <v>135</v>
      </c>
      <c r="F51" t="s">
        <v>156</v>
      </c>
      <c r="G51" t="s">
        <v>157</v>
      </c>
      <c r="H51" t="s">
        <v>146</v>
      </c>
      <c r="I51" t="s">
        <v>147</v>
      </c>
      <c r="J51" s="2">
        <v>19850</v>
      </c>
      <c r="K51" s="1">
        <v>43235</v>
      </c>
      <c r="L51" s="1">
        <v>43784</v>
      </c>
      <c r="M51" s="2">
        <v>4316.54</v>
      </c>
    </row>
    <row r="52" spans="1:13" x14ac:dyDescent="0.25">
      <c r="A52" t="s">
        <v>142</v>
      </c>
      <c r="B52" t="s">
        <v>14</v>
      </c>
      <c r="C52" t="s">
        <v>15</v>
      </c>
      <c r="D52" t="s">
        <v>143</v>
      </c>
      <c r="E52" t="s">
        <v>135</v>
      </c>
      <c r="F52" t="s">
        <v>158</v>
      </c>
      <c r="G52" t="s">
        <v>159</v>
      </c>
      <c r="H52" t="s">
        <v>146</v>
      </c>
      <c r="I52" t="s">
        <v>147</v>
      </c>
      <c r="J52" s="2">
        <v>19850</v>
      </c>
      <c r="K52" s="1">
        <v>43235</v>
      </c>
      <c r="L52" s="1">
        <v>43784</v>
      </c>
      <c r="M52" s="2">
        <v>4316.54</v>
      </c>
    </row>
    <row r="53" spans="1:13" x14ac:dyDescent="0.25">
      <c r="A53" t="s">
        <v>142</v>
      </c>
      <c r="B53" t="s">
        <v>14</v>
      </c>
      <c r="C53" t="s">
        <v>15</v>
      </c>
      <c r="D53" t="s">
        <v>143</v>
      </c>
      <c r="E53" t="s">
        <v>135</v>
      </c>
      <c r="F53" t="s">
        <v>146</v>
      </c>
      <c r="G53" t="s">
        <v>147</v>
      </c>
      <c r="H53" t="s">
        <v>146</v>
      </c>
      <c r="I53" t="s">
        <v>147</v>
      </c>
      <c r="J53" s="2">
        <v>19850</v>
      </c>
      <c r="K53" s="1">
        <v>43235</v>
      </c>
      <c r="L53" s="1">
        <v>43784</v>
      </c>
      <c r="M53" s="2">
        <v>4316.54</v>
      </c>
    </row>
    <row r="54" spans="1:13" x14ac:dyDescent="0.25">
      <c r="A54" t="s">
        <v>160</v>
      </c>
      <c r="B54" t="s">
        <v>14</v>
      </c>
      <c r="C54" t="s">
        <v>15</v>
      </c>
      <c r="D54" t="s">
        <v>161</v>
      </c>
      <c r="E54" t="s">
        <v>17</v>
      </c>
      <c r="F54" t="s">
        <v>162</v>
      </c>
      <c r="G54" t="s">
        <v>163</v>
      </c>
      <c r="H54" t="s">
        <v>162</v>
      </c>
      <c r="I54" t="s">
        <v>163</v>
      </c>
      <c r="J54" s="2">
        <v>12000</v>
      </c>
      <c r="K54" s="1">
        <v>43344</v>
      </c>
      <c r="L54" s="1">
        <v>43646</v>
      </c>
    </row>
    <row r="55" spans="1:13" x14ac:dyDescent="0.25">
      <c r="A55" t="s">
        <v>160</v>
      </c>
      <c r="B55" t="s">
        <v>14</v>
      </c>
      <c r="C55" t="s">
        <v>15</v>
      </c>
      <c r="D55" t="s">
        <v>161</v>
      </c>
      <c r="E55" t="s">
        <v>17</v>
      </c>
      <c r="F55" t="s">
        <v>164</v>
      </c>
      <c r="G55" t="s">
        <v>165</v>
      </c>
      <c r="H55" t="s">
        <v>162</v>
      </c>
      <c r="I55" t="s">
        <v>163</v>
      </c>
      <c r="J55" s="2">
        <v>12000</v>
      </c>
      <c r="K55" s="1">
        <v>43344</v>
      </c>
      <c r="L55" s="1">
        <v>43646</v>
      </c>
    </row>
    <row r="56" spans="1:13" x14ac:dyDescent="0.25">
      <c r="A56" t="s">
        <v>160</v>
      </c>
      <c r="B56" t="s">
        <v>14</v>
      </c>
      <c r="C56" t="s">
        <v>15</v>
      </c>
      <c r="D56" t="s">
        <v>161</v>
      </c>
      <c r="E56" t="s">
        <v>17</v>
      </c>
      <c r="F56" t="s">
        <v>121</v>
      </c>
      <c r="G56" t="s">
        <v>122</v>
      </c>
      <c r="H56" t="s">
        <v>162</v>
      </c>
      <c r="I56" t="s">
        <v>163</v>
      </c>
      <c r="J56" s="2">
        <v>12000</v>
      </c>
      <c r="K56" s="1">
        <v>43344</v>
      </c>
      <c r="L56" s="1">
        <v>43646</v>
      </c>
    </row>
    <row r="57" spans="1:13" x14ac:dyDescent="0.25">
      <c r="A57" t="s">
        <v>166</v>
      </c>
      <c r="B57" t="s">
        <v>14</v>
      </c>
      <c r="C57" t="s">
        <v>15</v>
      </c>
      <c r="D57" t="s">
        <v>167</v>
      </c>
      <c r="E57" t="s">
        <v>17</v>
      </c>
      <c r="F57" t="s">
        <v>168</v>
      </c>
      <c r="G57" t="s">
        <v>169</v>
      </c>
      <c r="H57" t="s">
        <v>168</v>
      </c>
      <c r="I57" t="s">
        <v>169</v>
      </c>
      <c r="J57" s="2">
        <v>16400</v>
      </c>
      <c r="K57" s="1">
        <v>43101</v>
      </c>
      <c r="L57" s="1">
        <v>43281</v>
      </c>
      <c r="M57" s="2">
        <v>16400</v>
      </c>
    </row>
    <row r="58" spans="1:13" x14ac:dyDescent="0.25">
      <c r="A58" t="s">
        <v>166</v>
      </c>
      <c r="B58" t="s">
        <v>14</v>
      </c>
      <c r="C58" t="s">
        <v>15</v>
      </c>
      <c r="D58" t="s">
        <v>167</v>
      </c>
      <c r="E58" t="s">
        <v>17</v>
      </c>
      <c r="F58" t="s">
        <v>170</v>
      </c>
      <c r="G58" t="s">
        <v>171</v>
      </c>
      <c r="H58" t="s">
        <v>168</v>
      </c>
      <c r="I58" t="s">
        <v>169</v>
      </c>
      <c r="J58" s="2">
        <v>16400</v>
      </c>
      <c r="K58" s="1">
        <v>43101</v>
      </c>
      <c r="L58" s="1">
        <v>43281</v>
      </c>
      <c r="M58" s="2">
        <v>16400</v>
      </c>
    </row>
    <row r="59" spans="1:13" x14ac:dyDescent="0.25">
      <c r="A59" t="s">
        <v>166</v>
      </c>
      <c r="B59" t="s">
        <v>14</v>
      </c>
      <c r="C59" t="s">
        <v>15</v>
      </c>
      <c r="D59" t="s">
        <v>167</v>
      </c>
      <c r="E59" t="s">
        <v>17</v>
      </c>
      <c r="F59" t="s">
        <v>172</v>
      </c>
      <c r="G59" t="s">
        <v>173</v>
      </c>
      <c r="H59" t="s">
        <v>168</v>
      </c>
      <c r="I59" t="s">
        <v>169</v>
      </c>
      <c r="J59" s="2">
        <v>16400</v>
      </c>
      <c r="K59" s="1">
        <v>43101</v>
      </c>
      <c r="L59" s="1">
        <v>43281</v>
      </c>
      <c r="M59" s="2">
        <v>16400</v>
      </c>
    </row>
    <row r="60" spans="1:13" x14ac:dyDescent="0.25">
      <c r="A60" t="s">
        <v>166</v>
      </c>
      <c r="B60" t="s">
        <v>14</v>
      </c>
      <c r="C60" t="s">
        <v>15</v>
      </c>
      <c r="D60" t="s">
        <v>167</v>
      </c>
      <c r="E60" t="s">
        <v>17</v>
      </c>
      <c r="F60" t="s">
        <v>174</v>
      </c>
      <c r="G60" t="s">
        <v>175</v>
      </c>
      <c r="H60" t="s">
        <v>168</v>
      </c>
      <c r="I60" t="s">
        <v>169</v>
      </c>
      <c r="J60" s="2">
        <v>16400</v>
      </c>
      <c r="K60" s="1">
        <v>43101</v>
      </c>
      <c r="L60" s="1">
        <v>43281</v>
      </c>
      <c r="M60" s="2">
        <v>16400</v>
      </c>
    </row>
    <row r="61" spans="1:13" x14ac:dyDescent="0.25">
      <c r="A61" t="s">
        <v>166</v>
      </c>
      <c r="B61" t="s">
        <v>14</v>
      </c>
      <c r="C61" t="s">
        <v>15</v>
      </c>
      <c r="D61" t="s">
        <v>167</v>
      </c>
      <c r="E61" t="s">
        <v>17</v>
      </c>
      <c r="F61" t="s">
        <v>176</v>
      </c>
      <c r="G61" t="s">
        <v>177</v>
      </c>
      <c r="H61" t="s">
        <v>168</v>
      </c>
      <c r="I61" t="s">
        <v>169</v>
      </c>
      <c r="J61" s="2">
        <v>16400</v>
      </c>
      <c r="K61" s="1">
        <v>43101</v>
      </c>
      <c r="L61" s="1">
        <v>43281</v>
      </c>
      <c r="M61" s="2">
        <v>16400</v>
      </c>
    </row>
    <row r="62" spans="1:13" x14ac:dyDescent="0.25">
      <c r="A62" t="s">
        <v>178</v>
      </c>
      <c r="B62" t="s">
        <v>14</v>
      </c>
      <c r="C62" t="s">
        <v>15</v>
      </c>
      <c r="D62" t="s">
        <v>179</v>
      </c>
      <c r="E62" t="s">
        <v>17</v>
      </c>
      <c r="F62" t="s">
        <v>180</v>
      </c>
      <c r="G62" t="s">
        <v>181</v>
      </c>
      <c r="H62" t="s">
        <v>182</v>
      </c>
      <c r="I62" t="s">
        <v>183</v>
      </c>
      <c r="J62" s="2">
        <v>31500</v>
      </c>
      <c r="K62" s="1">
        <v>43358</v>
      </c>
      <c r="L62" s="1">
        <v>43465</v>
      </c>
      <c r="M62" s="2">
        <v>0</v>
      </c>
    </row>
    <row r="63" spans="1:13" x14ac:dyDescent="0.25">
      <c r="A63" t="s">
        <v>178</v>
      </c>
      <c r="B63" t="s">
        <v>14</v>
      </c>
      <c r="C63" t="s">
        <v>15</v>
      </c>
      <c r="D63" t="s">
        <v>179</v>
      </c>
      <c r="E63" t="s">
        <v>17</v>
      </c>
      <c r="F63" t="s">
        <v>182</v>
      </c>
      <c r="G63" t="s">
        <v>183</v>
      </c>
      <c r="H63" t="s">
        <v>182</v>
      </c>
      <c r="I63" t="s">
        <v>183</v>
      </c>
      <c r="J63" s="2">
        <v>31500</v>
      </c>
      <c r="K63" s="1">
        <v>43358</v>
      </c>
      <c r="L63" s="1">
        <v>43465</v>
      </c>
      <c r="M63" s="2">
        <v>0</v>
      </c>
    </row>
    <row r="64" spans="1:13" x14ac:dyDescent="0.25">
      <c r="A64" t="s">
        <v>178</v>
      </c>
      <c r="B64" t="s">
        <v>14</v>
      </c>
      <c r="C64" t="s">
        <v>15</v>
      </c>
      <c r="D64" t="s">
        <v>179</v>
      </c>
      <c r="E64" t="s">
        <v>17</v>
      </c>
      <c r="F64" t="s">
        <v>184</v>
      </c>
      <c r="G64" t="s">
        <v>185</v>
      </c>
      <c r="H64" t="s">
        <v>182</v>
      </c>
      <c r="I64" t="s">
        <v>183</v>
      </c>
      <c r="J64" s="2">
        <v>31500</v>
      </c>
      <c r="K64" s="1">
        <v>43358</v>
      </c>
      <c r="L64" s="1">
        <v>43465</v>
      </c>
      <c r="M64" s="2">
        <v>0</v>
      </c>
    </row>
    <row r="65" spans="1:13" x14ac:dyDescent="0.25">
      <c r="A65" t="s">
        <v>186</v>
      </c>
      <c r="B65" t="s">
        <v>14</v>
      </c>
      <c r="C65" t="s">
        <v>15</v>
      </c>
      <c r="D65" t="s">
        <v>187</v>
      </c>
      <c r="E65" t="s">
        <v>135</v>
      </c>
      <c r="F65" t="s">
        <v>111</v>
      </c>
      <c r="G65" t="s">
        <v>112</v>
      </c>
      <c r="H65" t="s">
        <v>111</v>
      </c>
      <c r="I65" t="s">
        <v>112</v>
      </c>
      <c r="J65" s="2">
        <v>63942.879999999997</v>
      </c>
      <c r="K65" s="1">
        <v>43374</v>
      </c>
      <c r="L65" s="1">
        <v>43374</v>
      </c>
      <c r="M65" s="2">
        <v>63942.879999999997</v>
      </c>
    </row>
    <row r="66" spans="1:13" x14ac:dyDescent="0.25">
      <c r="A66" t="s">
        <v>186</v>
      </c>
      <c r="B66" t="s">
        <v>14</v>
      </c>
      <c r="C66" t="s">
        <v>15</v>
      </c>
      <c r="D66" t="s">
        <v>187</v>
      </c>
      <c r="E66" t="s">
        <v>135</v>
      </c>
      <c r="F66" t="s">
        <v>188</v>
      </c>
      <c r="G66" t="s">
        <v>189</v>
      </c>
      <c r="H66" t="s">
        <v>111</v>
      </c>
      <c r="I66" t="s">
        <v>112</v>
      </c>
      <c r="J66" s="2">
        <v>63942.879999999997</v>
      </c>
      <c r="K66" s="1">
        <v>43374</v>
      </c>
      <c r="L66" s="1">
        <v>43374</v>
      </c>
      <c r="M66" s="2">
        <v>63942.879999999997</v>
      </c>
    </row>
    <row r="67" spans="1:13" x14ac:dyDescent="0.25">
      <c r="A67" t="s">
        <v>190</v>
      </c>
      <c r="B67" t="s">
        <v>14</v>
      </c>
      <c r="C67" t="s">
        <v>15</v>
      </c>
      <c r="D67" t="s">
        <v>191</v>
      </c>
      <c r="E67" t="s">
        <v>17</v>
      </c>
      <c r="F67" t="s">
        <v>192</v>
      </c>
      <c r="G67" t="s">
        <v>193</v>
      </c>
      <c r="H67" t="s">
        <v>192</v>
      </c>
      <c r="I67" t="s">
        <v>193</v>
      </c>
      <c r="J67" s="2">
        <v>570</v>
      </c>
      <c r="K67" s="1">
        <v>43101</v>
      </c>
      <c r="L67" s="1">
        <v>43100</v>
      </c>
      <c r="M67" s="2">
        <v>570</v>
      </c>
    </row>
    <row r="68" spans="1:13" x14ac:dyDescent="0.25">
      <c r="A68" t="s">
        <v>194</v>
      </c>
      <c r="B68" t="s">
        <v>14</v>
      </c>
      <c r="C68" t="s">
        <v>15</v>
      </c>
      <c r="D68" t="s">
        <v>195</v>
      </c>
      <c r="E68" t="s">
        <v>84</v>
      </c>
      <c r="F68" t="s">
        <v>188</v>
      </c>
      <c r="G68" t="s">
        <v>189</v>
      </c>
      <c r="H68" t="s">
        <v>188</v>
      </c>
      <c r="I68" t="s">
        <v>189</v>
      </c>
      <c r="J68" s="2">
        <v>1414.02</v>
      </c>
      <c r="K68" s="1">
        <v>43101</v>
      </c>
      <c r="L68" s="1">
        <v>43465</v>
      </c>
    </row>
    <row r="69" spans="1:13" x14ac:dyDescent="0.25">
      <c r="A69" t="s">
        <v>196</v>
      </c>
      <c r="B69" t="s">
        <v>14</v>
      </c>
      <c r="C69" t="s">
        <v>15</v>
      </c>
      <c r="D69" t="s">
        <v>197</v>
      </c>
      <c r="E69" t="s">
        <v>17</v>
      </c>
      <c r="F69" t="s">
        <v>198</v>
      </c>
      <c r="G69" t="s">
        <v>199</v>
      </c>
      <c r="H69" t="s">
        <v>198</v>
      </c>
      <c r="I69" t="s">
        <v>199</v>
      </c>
      <c r="J69" s="2">
        <f>1680+980</f>
        <v>2660</v>
      </c>
      <c r="K69" s="1">
        <v>43388</v>
      </c>
      <c r="L69" s="1">
        <v>43830</v>
      </c>
      <c r="M69" s="2">
        <v>2660</v>
      </c>
    </row>
    <row r="70" spans="1:13" x14ac:dyDescent="0.25">
      <c r="A70" t="s">
        <v>196</v>
      </c>
      <c r="B70" t="s">
        <v>14</v>
      </c>
      <c r="C70" t="s">
        <v>15</v>
      </c>
      <c r="D70" t="s">
        <v>197</v>
      </c>
      <c r="E70" t="s">
        <v>17</v>
      </c>
      <c r="F70" t="s">
        <v>200</v>
      </c>
      <c r="G70" t="s">
        <v>201</v>
      </c>
      <c r="H70" t="s">
        <v>198</v>
      </c>
      <c r="I70" t="s">
        <v>199</v>
      </c>
      <c r="J70" s="2">
        <f t="shared" ref="J70" si="2">1680+980</f>
        <v>2660</v>
      </c>
      <c r="K70" s="1">
        <v>43388</v>
      </c>
      <c r="L70" s="1">
        <v>43830</v>
      </c>
    </row>
    <row r="71" spans="1:13" x14ac:dyDescent="0.25">
      <c r="A71" t="s">
        <v>202</v>
      </c>
      <c r="B71" t="s">
        <v>14</v>
      </c>
      <c r="C71" t="s">
        <v>15</v>
      </c>
      <c r="D71" t="s">
        <v>203</v>
      </c>
      <c r="E71" t="s">
        <v>17</v>
      </c>
      <c r="F71" t="s">
        <v>204</v>
      </c>
      <c r="G71" t="s">
        <v>205</v>
      </c>
      <c r="H71" t="s">
        <v>204</v>
      </c>
      <c r="I71" t="s">
        <v>205</v>
      </c>
      <c r="J71" s="2">
        <v>1003</v>
      </c>
      <c r="K71" s="1">
        <v>43377</v>
      </c>
      <c r="L71" s="1">
        <v>43742</v>
      </c>
      <c r="M71" s="2">
        <f>+J71</f>
        <v>1003</v>
      </c>
    </row>
    <row r="72" spans="1:13" x14ac:dyDescent="0.25">
      <c r="A72" t="s">
        <v>206</v>
      </c>
      <c r="B72" t="s">
        <v>14</v>
      </c>
      <c r="C72" t="s">
        <v>15</v>
      </c>
      <c r="D72" t="s">
        <v>207</v>
      </c>
      <c r="E72" t="s">
        <v>17</v>
      </c>
      <c r="F72" t="s">
        <v>208</v>
      </c>
      <c r="G72" t="s">
        <v>209</v>
      </c>
      <c r="H72" t="s">
        <v>210</v>
      </c>
      <c r="I72" t="s">
        <v>211</v>
      </c>
      <c r="J72" s="2">
        <v>8065.1</v>
      </c>
      <c r="K72" s="1">
        <v>43410</v>
      </c>
      <c r="L72" s="1">
        <v>43414</v>
      </c>
    </row>
    <row r="73" spans="1:13" x14ac:dyDescent="0.25">
      <c r="A73" t="s">
        <v>206</v>
      </c>
      <c r="B73" t="s">
        <v>14</v>
      </c>
      <c r="C73" t="s">
        <v>15</v>
      </c>
      <c r="D73" t="s">
        <v>207</v>
      </c>
      <c r="E73" t="s">
        <v>17</v>
      </c>
      <c r="F73" t="s">
        <v>210</v>
      </c>
      <c r="G73" t="s">
        <v>211</v>
      </c>
      <c r="H73" t="s">
        <v>210</v>
      </c>
      <c r="I73" t="s">
        <v>211</v>
      </c>
      <c r="J73" s="2">
        <v>8065.1</v>
      </c>
      <c r="K73" s="1">
        <v>43410</v>
      </c>
      <c r="L73" s="1">
        <v>43414</v>
      </c>
      <c r="M73" s="2">
        <v>8065</v>
      </c>
    </row>
    <row r="74" spans="1:13" x14ac:dyDescent="0.25">
      <c r="A74" t="s">
        <v>206</v>
      </c>
      <c r="B74" t="s">
        <v>14</v>
      </c>
      <c r="C74" t="s">
        <v>15</v>
      </c>
      <c r="D74" t="s">
        <v>207</v>
      </c>
      <c r="E74" t="s">
        <v>17</v>
      </c>
      <c r="F74" t="s">
        <v>212</v>
      </c>
      <c r="G74" t="s">
        <v>213</v>
      </c>
      <c r="H74" t="s">
        <v>210</v>
      </c>
      <c r="I74" t="s">
        <v>211</v>
      </c>
      <c r="J74" s="2">
        <v>8065.1</v>
      </c>
      <c r="K74" s="1">
        <v>43410</v>
      </c>
      <c r="L74" s="1">
        <v>43414</v>
      </c>
    </row>
    <row r="75" spans="1:13" x14ac:dyDescent="0.25">
      <c r="A75" t="s">
        <v>214</v>
      </c>
      <c r="B75" t="s">
        <v>14</v>
      </c>
      <c r="C75" t="s">
        <v>15</v>
      </c>
      <c r="D75" t="s">
        <v>191</v>
      </c>
      <c r="E75" t="s">
        <v>135</v>
      </c>
      <c r="F75" t="s">
        <v>215</v>
      </c>
      <c r="G75" t="s">
        <v>216</v>
      </c>
      <c r="H75" t="s">
        <v>215</v>
      </c>
      <c r="I75" t="s">
        <v>216</v>
      </c>
      <c r="J75" s="2">
        <v>2993</v>
      </c>
      <c r="K75" s="1">
        <v>43374</v>
      </c>
      <c r="L75" s="1">
        <v>43404</v>
      </c>
      <c r="M75" s="2">
        <v>2993</v>
      </c>
    </row>
    <row r="76" spans="1:13" x14ac:dyDescent="0.25">
      <c r="A76" t="s">
        <v>217</v>
      </c>
      <c r="B76" t="s">
        <v>14</v>
      </c>
      <c r="C76" t="s">
        <v>15</v>
      </c>
      <c r="D76" t="s">
        <v>191</v>
      </c>
      <c r="E76" t="s">
        <v>17</v>
      </c>
      <c r="F76" t="s">
        <v>215</v>
      </c>
      <c r="G76" t="s">
        <v>216</v>
      </c>
      <c r="H76" t="s">
        <v>215</v>
      </c>
      <c r="I76" t="s">
        <v>216</v>
      </c>
      <c r="J76" s="2">
        <v>4656</v>
      </c>
      <c r="K76" s="1">
        <v>43393</v>
      </c>
      <c r="L76" s="1">
        <v>43393</v>
      </c>
      <c r="M76" s="2">
        <v>4656</v>
      </c>
    </row>
    <row r="77" spans="1:13" x14ac:dyDescent="0.25">
      <c r="A77" t="s">
        <v>218</v>
      </c>
      <c r="B77" t="s">
        <v>14</v>
      </c>
      <c r="C77" t="s">
        <v>15</v>
      </c>
      <c r="D77" t="s">
        <v>219</v>
      </c>
      <c r="E77" t="s">
        <v>17</v>
      </c>
      <c r="F77" t="s">
        <v>136</v>
      </c>
      <c r="G77" t="s">
        <v>137</v>
      </c>
      <c r="H77" t="s">
        <v>136</v>
      </c>
      <c r="I77" t="s">
        <v>137</v>
      </c>
      <c r="J77" s="2">
        <v>3500</v>
      </c>
      <c r="K77" s="1">
        <v>43374</v>
      </c>
      <c r="L77" s="1">
        <v>43404</v>
      </c>
      <c r="M77" s="2">
        <v>3500</v>
      </c>
    </row>
    <row r="78" spans="1:13" x14ac:dyDescent="0.25">
      <c r="A78" t="s">
        <v>218</v>
      </c>
      <c r="B78" t="s">
        <v>14</v>
      </c>
      <c r="C78" t="s">
        <v>15</v>
      </c>
      <c r="D78" t="s">
        <v>219</v>
      </c>
      <c r="E78" t="s">
        <v>17</v>
      </c>
      <c r="F78" t="s">
        <v>138</v>
      </c>
      <c r="G78" t="s">
        <v>139</v>
      </c>
      <c r="H78" t="s">
        <v>136</v>
      </c>
      <c r="I78" t="s">
        <v>137</v>
      </c>
      <c r="J78" s="2">
        <v>3500</v>
      </c>
      <c r="K78" s="1">
        <v>43374</v>
      </c>
      <c r="L78" s="1">
        <v>43404</v>
      </c>
      <c r="M78" s="2">
        <v>3500</v>
      </c>
    </row>
    <row r="79" spans="1:13" x14ac:dyDescent="0.25">
      <c r="A79" t="s">
        <v>220</v>
      </c>
      <c r="B79" t="s">
        <v>14</v>
      </c>
      <c r="C79" t="s">
        <v>15</v>
      </c>
      <c r="D79" t="s">
        <v>221</v>
      </c>
      <c r="E79" t="s">
        <v>17</v>
      </c>
      <c r="F79" t="s">
        <v>222</v>
      </c>
      <c r="G79" t="s">
        <v>223</v>
      </c>
      <c r="H79" t="s">
        <v>222</v>
      </c>
      <c r="I79" t="s">
        <v>223</v>
      </c>
      <c r="J79" s="2">
        <v>27000</v>
      </c>
      <c r="K79" s="1">
        <v>43344</v>
      </c>
      <c r="L79" s="1">
        <v>44255</v>
      </c>
    </row>
    <row r="80" spans="1:13" x14ac:dyDescent="0.25">
      <c r="A80" t="s">
        <v>220</v>
      </c>
      <c r="B80" t="s">
        <v>14</v>
      </c>
      <c r="C80" t="s">
        <v>15</v>
      </c>
      <c r="D80" t="s">
        <v>221</v>
      </c>
      <c r="E80" t="s">
        <v>17</v>
      </c>
      <c r="F80" t="s">
        <v>224</v>
      </c>
      <c r="G80" t="s">
        <v>225</v>
      </c>
      <c r="H80" t="s">
        <v>222</v>
      </c>
      <c r="I80" t="s">
        <v>223</v>
      </c>
      <c r="J80" s="2">
        <v>27000</v>
      </c>
      <c r="K80" s="1">
        <v>43344</v>
      </c>
      <c r="L80" s="1">
        <v>44255</v>
      </c>
    </row>
    <row r="81" spans="1:13" x14ac:dyDescent="0.25">
      <c r="A81" t="s">
        <v>226</v>
      </c>
      <c r="B81" t="s">
        <v>14</v>
      </c>
      <c r="C81" t="s">
        <v>15</v>
      </c>
      <c r="D81" t="s">
        <v>227</v>
      </c>
      <c r="E81" t="s">
        <v>84</v>
      </c>
      <c r="F81" t="s">
        <v>228</v>
      </c>
      <c r="G81" t="s">
        <v>229</v>
      </c>
      <c r="H81" t="s">
        <v>228</v>
      </c>
      <c r="I81" t="s">
        <v>229</v>
      </c>
      <c r="J81" s="2">
        <v>3697</v>
      </c>
      <c r="K81" s="1">
        <v>43374</v>
      </c>
      <c r="L81" s="1">
        <f>+K81+1825</f>
        <v>45199</v>
      </c>
      <c r="M81" s="2">
        <v>0</v>
      </c>
    </row>
    <row r="82" spans="1:13" x14ac:dyDescent="0.25">
      <c r="A82" t="s">
        <v>230</v>
      </c>
      <c r="B82" t="s">
        <v>14</v>
      </c>
      <c r="C82" t="s">
        <v>15</v>
      </c>
      <c r="D82" t="s">
        <v>231</v>
      </c>
      <c r="E82" t="s">
        <v>17</v>
      </c>
      <c r="F82" t="s">
        <v>111</v>
      </c>
      <c r="G82" t="s">
        <v>112</v>
      </c>
      <c r="H82" t="s">
        <v>111</v>
      </c>
      <c r="I82" t="s">
        <v>112</v>
      </c>
      <c r="J82" s="2">
        <v>34241</v>
      </c>
      <c r="K82" s="1">
        <v>43404</v>
      </c>
      <c r="L82" s="1">
        <v>44135</v>
      </c>
      <c r="M82" s="2">
        <f>+J82</f>
        <v>34241</v>
      </c>
    </row>
    <row r="83" spans="1:13" x14ac:dyDescent="0.25">
      <c r="A83" t="s">
        <v>230</v>
      </c>
      <c r="B83" t="s">
        <v>14</v>
      </c>
      <c r="C83" t="s">
        <v>15</v>
      </c>
      <c r="D83" t="s">
        <v>231</v>
      </c>
      <c r="E83" t="s">
        <v>17</v>
      </c>
      <c r="F83" t="s">
        <v>232</v>
      </c>
      <c r="G83" t="s">
        <v>233</v>
      </c>
      <c r="H83" t="s">
        <v>111</v>
      </c>
      <c r="I83" t="s">
        <v>112</v>
      </c>
      <c r="J83" s="2">
        <v>34241</v>
      </c>
      <c r="K83" s="1">
        <v>43404</v>
      </c>
      <c r="L83" s="1">
        <v>44135</v>
      </c>
    </row>
    <row r="84" spans="1:13" x14ac:dyDescent="0.25">
      <c r="A84" t="s">
        <v>234</v>
      </c>
      <c r="B84" t="s">
        <v>14</v>
      </c>
      <c r="C84" t="s">
        <v>15</v>
      </c>
      <c r="D84" t="s">
        <v>235</v>
      </c>
      <c r="E84" t="s">
        <v>17</v>
      </c>
      <c r="F84" t="s">
        <v>236</v>
      </c>
      <c r="G84" t="s">
        <v>237</v>
      </c>
      <c r="H84" t="s">
        <v>236</v>
      </c>
      <c r="I84" t="s">
        <v>237</v>
      </c>
      <c r="J84" s="2">
        <v>772</v>
      </c>
      <c r="K84" s="1">
        <v>43434</v>
      </c>
      <c r="L84" s="1">
        <v>43434</v>
      </c>
      <c r="M84" s="2">
        <f>+J84</f>
        <v>772</v>
      </c>
    </row>
    <row r="85" spans="1:13" x14ac:dyDescent="0.25">
      <c r="A85" t="s">
        <v>238</v>
      </c>
      <c r="B85" t="s">
        <v>14</v>
      </c>
      <c r="C85" t="s">
        <v>15</v>
      </c>
      <c r="D85" t="s">
        <v>239</v>
      </c>
      <c r="E85" t="s">
        <v>17</v>
      </c>
      <c r="F85" t="s">
        <v>138</v>
      </c>
      <c r="G85" t="s">
        <v>139</v>
      </c>
      <c r="H85" t="s">
        <v>138</v>
      </c>
      <c r="I85" t="s">
        <v>139</v>
      </c>
      <c r="J85" s="2">
        <v>5500</v>
      </c>
      <c r="K85" s="1">
        <v>43344</v>
      </c>
      <c r="L85" s="1">
        <v>43434</v>
      </c>
      <c r="M85" s="2">
        <v>5500</v>
      </c>
    </row>
    <row r="86" spans="1:13" x14ac:dyDescent="0.25">
      <c r="A86" t="s">
        <v>240</v>
      </c>
      <c r="B86" t="s">
        <v>14</v>
      </c>
      <c r="C86" t="s">
        <v>15</v>
      </c>
      <c r="D86" t="s">
        <v>241</v>
      </c>
      <c r="E86" t="s">
        <v>17</v>
      </c>
      <c r="F86" t="s">
        <v>242</v>
      </c>
      <c r="G86" t="s">
        <v>243</v>
      </c>
      <c r="H86" t="s">
        <v>242</v>
      </c>
      <c r="I86" t="s">
        <v>243</v>
      </c>
      <c r="J86" s="2">
        <v>2284.4</v>
      </c>
      <c r="K86" s="1">
        <v>43101</v>
      </c>
      <c r="L86" s="1">
        <v>43465</v>
      </c>
      <c r="M86" s="2">
        <v>2284.4</v>
      </c>
    </row>
    <row r="87" spans="1:13" x14ac:dyDescent="0.25">
      <c r="A87" t="s">
        <v>244</v>
      </c>
      <c r="B87" t="s">
        <v>14</v>
      </c>
      <c r="C87" t="s">
        <v>15</v>
      </c>
      <c r="D87" t="s">
        <v>245</v>
      </c>
      <c r="E87" t="s">
        <v>17</v>
      </c>
      <c r="F87" t="s">
        <v>246</v>
      </c>
      <c r="G87" t="s">
        <v>247</v>
      </c>
      <c r="H87" t="s">
        <v>246</v>
      </c>
      <c r="I87" t="s">
        <v>247</v>
      </c>
      <c r="J87" s="2">
        <v>5815</v>
      </c>
      <c r="K87" s="1">
        <v>43101</v>
      </c>
      <c r="L87" s="1">
        <v>43465</v>
      </c>
    </row>
    <row r="88" spans="1:13" x14ac:dyDescent="0.25">
      <c r="A88" t="s">
        <v>248</v>
      </c>
      <c r="B88" t="s">
        <v>14</v>
      </c>
      <c r="C88" t="s">
        <v>15</v>
      </c>
      <c r="D88" t="s">
        <v>21</v>
      </c>
      <c r="E88" t="s">
        <v>17</v>
      </c>
      <c r="F88" t="s">
        <v>22</v>
      </c>
      <c r="G88" t="s">
        <v>23</v>
      </c>
      <c r="H88" t="s">
        <v>22</v>
      </c>
      <c r="I88" t="s">
        <v>23</v>
      </c>
      <c r="J88" s="2">
        <v>19200</v>
      </c>
      <c r="K88" s="1">
        <v>43466</v>
      </c>
      <c r="L88" s="1">
        <v>43830</v>
      </c>
      <c r="M88" s="2">
        <v>0</v>
      </c>
    </row>
    <row r="89" spans="1:13" x14ac:dyDescent="0.25">
      <c r="A89" t="s">
        <v>249</v>
      </c>
      <c r="B89" t="s">
        <v>14</v>
      </c>
      <c r="C89" t="s">
        <v>15</v>
      </c>
      <c r="D89" t="s">
        <v>250</v>
      </c>
      <c r="E89" t="s">
        <v>135</v>
      </c>
      <c r="F89" t="s">
        <v>251</v>
      </c>
      <c r="G89" t="s">
        <v>252</v>
      </c>
      <c r="H89" t="s">
        <v>251</v>
      </c>
      <c r="I89" t="s">
        <v>252</v>
      </c>
      <c r="J89" s="2">
        <v>146000</v>
      </c>
      <c r="K89" s="1">
        <v>43405</v>
      </c>
      <c r="L89" s="1">
        <v>44135</v>
      </c>
      <c r="M89" s="2">
        <v>72500</v>
      </c>
    </row>
    <row r="90" spans="1:13" x14ac:dyDescent="0.25">
      <c r="A90" t="s">
        <v>253</v>
      </c>
      <c r="B90" t="s">
        <v>14</v>
      </c>
      <c r="C90" t="s">
        <v>15</v>
      </c>
      <c r="D90" t="s">
        <v>254</v>
      </c>
      <c r="E90" t="s">
        <v>17</v>
      </c>
      <c r="F90" t="s">
        <v>90</v>
      </c>
      <c r="G90" t="s">
        <v>91</v>
      </c>
      <c r="H90" t="s">
        <v>90</v>
      </c>
      <c r="I90" t="s">
        <v>91</v>
      </c>
      <c r="J90" s="2">
        <v>858</v>
      </c>
      <c r="K90" s="1">
        <v>43101</v>
      </c>
      <c r="L90" s="1">
        <v>43465</v>
      </c>
      <c r="M90" s="2">
        <v>858</v>
      </c>
    </row>
    <row r="91" spans="1:13" x14ac:dyDescent="0.25">
      <c r="A91" t="s">
        <v>255</v>
      </c>
      <c r="B91" t="s">
        <v>14</v>
      </c>
      <c r="C91" t="s">
        <v>15</v>
      </c>
      <c r="D91" t="s">
        <v>256</v>
      </c>
      <c r="E91" t="s">
        <v>17</v>
      </c>
      <c r="F91" t="s">
        <v>257</v>
      </c>
      <c r="G91" t="s">
        <v>258</v>
      </c>
      <c r="H91" t="s">
        <v>257</v>
      </c>
      <c r="I91" t="s">
        <v>258</v>
      </c>
      <c r="J91" s="2">
        <v>13453</v>
      </c>
      <c r="K91" s="1">
        <v>43497</v>
      </c>
      <c r="L91" s="1">
        <v>44592</v>
      </c>
    </row>
    <row r="92" spans="1:13" x14ac:dyDescent="0.25">
      <c r="A92" t="s">
        <v>255</v>
      </c>
      <c r="B92" t="s">
        <v>14</v>
      </c>
      <c r="C92" t="s">
        <v>15</v>
      </c>
      <c r="D92" t="s">
        <v>256</v>
      </c>
      <c r="E92" t="s">
        <v>17</v>
      </c>
      <c r="F92" t="s">
        <v>259</v>
      </c>
      <c r="G92" t="s">
        <v>260</v>
      </c>
      <c r="H92" t="s">
        <v>257</v>
      </c>
      <c r="I92" t="s">
        <v>258</v>
      </c>
      <c r="J92" s="2">
        <v>13453</v>
      </c>
      <c r="K92" s="1">
        <v>43497</v>
      </c>
      <c r="L92" s="1">
        <v>44592</v>
      </c>
    </row>
    <row r="93" spans="1:13" x14ac:dyDescent="0.25">
      <c r="A93" t="s">
        <v>255</v>
      </c>
      <c r="B93" t="s">
        <v>14</v>
      </c>
      <c r="C93" t="s">
        <v>15</v>
      </c>
      <c r="D93" t="s">
        <v>256</v>
      </c>
      <c r="E93" t="s">
        <v>17</v>
      </c>
      <c r="F93" t="s">
        <v>261</v>
      </c>
      <c r="G93" t="s">
        <v>262</v>
      </c>
      <c r="H93" t="s">
        <v>257</v>
      </c>
      <c r="I93" t="s">
        <v>258</v>
      </c>
      <c r="J93" s="2">
        <v>13453</v>
      </c>
      <c r="K93" s="1">
        <v>43497</v>
      </c>
      <c r="L93" s="1">
        <v>44592</v>
      </c>
    </row>
    <row r="94" spans="1:13" x14ac:dyDescent="0.25">
      <c r="A94" t="s">
        <v>263</v>
      </c>
      <c r="B94" t="s">
        <v>14</v>
      </c>
      <c r="C94" t="s">
        <v>15</v>
      </c>
      <c r="D94" t="s">
        <v>264</v>
      </c>
      <c r="E94" t="s">
        <v>265</v>
      </c>
      <c r="F94" t="s">
        <v>266</v>
      </c>
      <c r="G94" t="s">
        <v>267</v>
      </c>
      <c r="H94" t="s">
        <v>266</v>
      </c>
      <c r="I94" t="s">
        <v>267</v>
      </c>
      <c r="J94" s="2">
        <v>14400</v>
      </c>
      <c r="K94" s="1">
        <v>43101</v>
      </c>
      <c r="L94" s="1">
        <v>43465</v>
      </c>
      <c r="M94" s="2">
        <v>14400</v>
      </c>
    </row>
    <row r="95" spans="1:13" x14ac:dyDescent="0.25">
      <c r="A95" t="s">
        <v>263</v>
      </c>
      <c r="B95" t="s">
        <v>14</v>
      </c>
      <c r="C95" t="s">
        <v>15</v>
      </c>
      <c r="D95" t="s">
        <v>268</v>
      </c>
      <c r="E95" t="s">
        <v>265</v>
      </c>
      <c r="F95" t="s">
        <v>266</v>
      </c>
      <c r="G95" t="s">
        <v>267</v>
      </c>
      <c r="H95" t="s">
        <v>266</v>
      </c>
      <c r="I95" t="s">
        <v>267</v>
      </c>
      <c r="J95" s="2">
        <v>45000</v>
      </c>
      <c r="K95" s="1">
        <v>43160</v>
      </c>
      <c r="L95" s="1">
        <v>43465</v>
      </c>
      <c r="M95" s="2">
        <v>46402</v>
      </c>
    </row>
    <row r="96" spans="1:13" x14ac:dyDescent="0.25">
      <c r="A96" t="s">
        <v>263</v>
      </c>
      <c r="B96" t="s">
        <v>14</v>
      </c>
      <c r="C96" t="s">
        <v>15</v>
      </c>
      <c r="D96" t="s">
        <v>269</v>
      </c>
      <c r="E96" t="s">
        <v>265</v>
      </c>
      <c r="F96" t="s">
        <v>266</v>
      </c>
      <c r="G96" t="s">
        <v>267</v>
      </c>
      <c r="H96" t="s">
        <v>266</v>
      </c>
      <c r="I96" t="s">
        <v>267</v>
      </c>
      <c r="J96" s="2">
        <v>178300</v>
      </c>
      <c r="K96" s="1">
        <v>43101</v>
      </c>
      <c r="L96" s="1">
        <v>43465</v>
      </c>
      <c r="M96" s="2">
        <v>162849</v>
      </c>
    </row>
    <row r="97" spans="1:13" x14ac:dyDescent="0.25">
      <c r="A97" t="s">
        <v>263</v>
      </c>
      <c r="B97" t="s">
        <v>14</v>
      </c>
      <c r="C97" t="s">
        <v>15</v>
      </c>
      <c r="D97" t="s">
        <v>270</v>
      </c>
      <c r="E97" t="s">
        <v>265</v>
      </c>
      <c r="F97" t="s">
        <v>266</v>
      </c>
      <c r="G97" t="s">
        <v>267</v>
      </c>
      <c r="H97" t="s">
        <v>266</v>
      </c>
      <c r="I97" t="s">
        <v>267</v>
      </c>
      <c r="J97" s="2">
        <v>19325.400000000001</v>
      </c>
      <c r="K97" s="1">
        <v>43101</v>
      </c>
      <c r="L97" s="1">
        <v>43465</v>
      </c>
      <c r="M97" s="2">
        <f>+J97</f>
        <v>19325.400000000001</v>
      </c>
    </row>
    <row r="98" spans="1:13" x14ac:dyDescent="0.25">
      <c r="A98" t="s">
        <v>263</v>
      </c>
      <c r="B98" t="s">
        <v>14</v>
      </c>
      <c r="C98" t="s">
        <v>15</v>
      </c>
      <c r="D98" t="s">
        <v>271</v>
      </c>
      <c r="E98" t="s">
        <v>265</v>
      </c>
      <c r="F98" t="s">
        <v>266</v>
      </c>
      <c r="G98" t="s">
        <v>267</v>
      </c>
      <c r="H98" t="s">
        <v>266</v>
      </c>
      <c r="I98" t="s">
        <v>267</v>
      </c>
      <c r="J98" s="2">
        <v>6218</v>
      </c>
      <c r="K98" s="1">
        <v>43101</v>
      </c>
      <c r="L98" s="1">
        <v>43465</v>
      </c>
      <c r="M98" s="2">
        <f>+J98</f>
        <v>6218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2019-02-18T15:36:05Z</dcterms:created>
  <dcterms:modified xsi:type="dcterms:W3CDTF">2019-02-18T15:36:44Z</dcterms:modified>
</cp:coreProperties>
</file>